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61-2022\2-vyzva\vyzva-podpurne dokumenty\"/>
    </mc:Choice>
  </mc:AlternateContent>
  <xr:revisionPtr revIDLastSave="0" documentId="13_ncr:1_{3DBA936B-0E2E-4ED3-A017-4ADE2D98154A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KP!$A$6:$T$77</definedName>
    <definedName name="_xlnm.Print_Area" localSheetId="0">KP!$A$1:$U$81</definedName>
  </definedNames>
  <calcPr calcId="191029"/>
</workbook>
</file>

<file path=xl/calcChain.xml><?xml version="1.0" encoding="utf-8"?>
<calcChain xmlns="http://schemas.openxmlformats.org/spreadsheetml/2006/main">
  <c r="J35" i="1" l="1"/>
  <c r="J36" i="1"/>
  <c r="K38" i="1"/>
  <c r="J40" i="1"/>
  <c r="J41" i="1"/>
  <c r="J42" i="1"/>
  <c r="J44" i="1"/>
  <c r="J45" i="1"/>
  <c r="J46" i="1"/>
  <c r="K47" i="1"/>
  <c r="K48" i="1"/>
  <c r="J50" i="1"/>
  <c r="K51" i="1"/>
  <c r="J52" i="1"/>
  <c r="J54" i="1"/>
  <c r="K59" i="1"/>
  <c r="J60" i="1"/>
  <c r="J63" i="1"/>
  <c r="J65" i="1"/>
  <c r="J66" i="1"/>
  <c r="K70" i="1"/>
  <c r="J71" i="1"/>
  <c r="J72" i="1"/>
  <c r="K75" i="1"/>
  <c r="K76" i="1"/>
  <c r="J77" i="1"/>
  <c r="J74" i="1"/>
  <c r="K74" i="1"/>
  <c r="J75" i="1"/>
  <c r="G74" i="1"/>
  <c r="G75" i="1"/>
  <c r="G76" i="1"/>
  <c r="G77" i="1"/>
  <c r="J39" i="1"/>
  <c r="K41" i="1"/>
  <c r="K44" i="1"/>
  <c r="K50" i="1"/>
  <c r="J51" i="1"/>
  <c r="K53" i="1"/>
  <c r="K56" i="1"/>
  <c r="J57" i="1"/>
  <c r="K62" i="1"/>
  <c r="K68" i="1"/>
  <c r="J69" i="1"/>
  <c r="K71" i="1"/>
  <c r="J43" i="1"/>
  <c r="K43" i="1"/>
  <c r="J49" i="1"/>
  <c r="K49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7" i="1"/>
  <c r="K67" i="1"/>
  <c r="J68" i="1"/>
  <c r="K69" i="1"/>
  <c r="J70" i="1"/>
  <c r="J73" i="1"/>
  <c r="K73" i="1"/>
  <c r="K39" i="1"/>
  <c r="J38" i="1"/>
  <c r="J37" i="1"/>
  <c r="K37" i="1"/>
  <c r="J47" i="1" l="1"/>
  <c r="K46" i="1"/>
  <c r="K40" i="1"/>
  <c r="K77" i="1"/>
  <c r="K45" i="1"/>
  <c r="K65" i="1"/>
  <c r="J76" i="1"/>
  <c r="K36" i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80" i="1" l="1"/>
  <c r="I80" i="1"/>
</calcChain>
</file>

<file path=xl/sharedStrings.xml><?xml version="1.0" encoding="utf-8"?>
<sst xmlns="http://schemas.openxmlformats.org/spreadsheetml/2006/main" count="272" uniqueCount="174">
  <si>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</si>
  <si>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</si>
  <si>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</si>
  <si>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</si>
  <si>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</si>
  <si>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</si>
  <si>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</si>
  <si>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</si>
  <si>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</si>
  <si>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</si>
  <si>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</si>
  <si>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30197330-8 - Děrovačky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</si>
  <si>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</si>
  <si>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</si>
  <si>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</si>
  <si>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</si>
  <si>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</si>
  <si>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</si>
  <si>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</si>
  <si>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</si>
  <si>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</si>
  <si>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</si>
  <si>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</si>
  <si>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</si>
  <si>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</si>
  <si>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</si>
  <si>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</si>
  <si>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061 - 2022</t>
  </si>
  <si>
    <t>ks</t>
  </si>
  <si>
    <t>stolní kalendář podlouhlý obrázkový, 
týdenní sloupcové kalendárium s uvedením hodin, 
rozměr jednotlivých listů cca 300 - 320 mm x  130 -150 mm</t>
  </si>
  <si>
    <t>stolní kalendář bez obrázků, 
týdenní sloupcové kalendárium s uvedením hodin, 
rozměr jednotlivých listů cca 300 - 340 mm x 120 - 145 mm</t>
  </si>
  <si>
    <t>nástěnný roční kalendář,
barevně označeny soboty, neděle, svátky, 
rozměr cca 880 - 965 mm x 640 -700 mm</t>
  </si>
  <si>
    <t xml:space="preserve">Sešívačka </t>
  </si>
  <si>
    <t>Sešívačka bezdrátková s patentovanou technologií. Nepotřebuje drátky, sešívačka funguje na principu proděravění a ohnutí papíru. Sešije až 10 listů běžného kancelářského papíru. Ekologická - setří kovový materiál.</t>
  </si>
  <si>
    <t>Trojúhelník</t>
  </si>
  <si>
    <t>Tužka HB s pryží</t>
  </si>
  <si>
    <t xml:space="preserve">Papír kancelářský A4 kvalita"B"  </t>
  </si>
  <si>
    <t>balení</t>
  </si>
  <si>
    <t>Klínový hrot, šíře stopy 1-4 mm, ventilační uzávěr, vhodný i na faxový papír.</t>
  </si>
  <si>
    <t>Pro vkládání dokumentů do velikosti A4, ekokarton 250 g.</t>
  </si>
  <si>
    <t>Spony kancelářské  32</t>
  </si>
  <si>
    <t xml:space="preserve">Rozměr 32 mm, pozinkované, lesklé, min. 75ks v balení.  </t>
  </si>
  <si>
    <t xml:space="preserve">Motouz jutový přírodní  </t>
  </si>
  <si>
    <t>Min. 100 g, pro kancelář i domácnost.</t>
  </si>
  <si>
    <t>Popisovač - 0,3 mm - sada 4ks</t>
  </si>
  <si>
    <t>sada</t>
  </si>
  <si>
    <t>Velmi jemný plastický hrot, šíře stopy 0,3 mm. Sada: barvy černá, zelená, červená, modrá.</t>
  </si>
  <si>
    <t xml:space="preserve">Euroobal A4 - klopa </t>
  </si>
  <si>
    <t>bal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</si>
  <si>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</si>
  <si>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</si>
  <si>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</si>
  <si>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Papír kancelářský A3 kvalita"B"  </t>
  </si>
  <si>
    <t xml:space="preserve">Obálky bublinkové A5 bílé cca  200x270 </t>
  </si>
  <si>
    <t>Samolepicí, odtrhovací proužek, vzduchová ochranná vrstva, vhodné pro zasílání křehkých předmětů, min. 10 ks v balení.</t>
  </si>
  <si>
    <t>Obálky C6 114 x 162 mm</t>
  </si>
  <si>
    <t>Samolepící, 1 bal/50ks</t>
  </si>
  <si>
    <t>Obálky C5 162 x 229 mm</t>
  </si>
  <si>
    <t>Obálky B4 , 250 x 353 mm</t>
  </si>
  <si>
    <t>Samolepící bílé.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</si>
  <si>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</si>
  <si>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</si>
  <si>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</si>
  <si>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</si>
  <si>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</si>
  <si>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Voděodolný, otěruvzdorný inkoust, vláknový hrot, ergonomický úchop, šíře stopy 1 mm, ventilační uzávěry, na fólie, filmy, sklo, plasty.</t>
  </si>
  <si>
    <t>Popisovač CD/DVD  1 mm</t>
  </si>
  <si>
    <t xml:space="preserve">Permanentní popisovač, kulatý hrot, šíře stopy 2 mm, popisovač se speciálním inkoustem pro popis CD a DVD. </t>
  </si>
  <si>
    <t>Odolný proti vyschnutí, kulatý hrot, šíře stopy 2,5 mm, na flipchartové tabule, nepropíjí se papírem, ventilační uzávěr.</t>
  </si>
  <si>
    <t>Stíratelný, světlostálý, kulatý, vláknový hrot, šíře stopy 2,5 mm, ventilační uzávěr. Na bílé tabule, sklo, PVC, porcelán.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</si>
  <si>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</si>
  <si>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</si>
  <si>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</si>
  <si>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</si>
  <si>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</si>
  <si>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</si>
  <si>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</si>
  <si>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Obálka PVC se zipem A4 - čirá</t>
  </si>
  <si>
    <t>Materiál PVC, s plastovým zipem.</t>
  </si>
  <si>
    <t>Polypropylen min. 500 mic., formát A4, průměr kroužků 15 mm, šíře hřbetu 2 cm, čtyřkroužková mechanika, kapacita cca 70 listů, potiskovatelné.</t>
  </si>
  <si>
    <t>Plast, formát A4, šíře hřbetu 3,5 cm, průměr kroužků 25 mm, kapacita cca 190 listů, hřbetní kapsa se štítkem na popisky.</t>
  </si>
  <si>
    <t>Plast, formát A4, šíře hřbetu 5 cm, hřbetní kapsa se štítkem na popisky.</t>
  </si>
  <si>
    <t xml:space="preserve">Podložka A4 s klipem jednoduchá </t>
  </si>
  <si>
    <t>Formát A4, plast, kovový klip.</t>
  </si>
  <si>
    <t>Pro vkládání dokumentů do velikosti A4, ekokarton min. 250 g.</t>
  </si>
  <si>
    <t>Euroobal A4 - hladký</t>
  </si>
  <si>
    <t>Čiré, min. 45 mic., balení 100 ks.</t>
  </si>
  <si>
    <t xml:space="preserve">Euroobal A4 - na katalogy </t>
  </si>
  <si>
    <t>Formát A4 s euroděrováním, kapacita až 1,5 cm dokumentů, polypropylen, tloušťka min. 180 mic.</t>
  </si>
  <si>
    <t>Blok A5 lepený / čistý 4x, linkovaný 4x</t>
  </si>
  <si>
    <t>Min. 50 listů, lepená vazba.</t>
  </si>
  <si>
    <t>Sešit A5 /čistý 4x, linkovaný 4x</t>
  </si>
  <si>
    <t>Min. 40 listů.</t>
  </si>
  <si>
    <t xml:space="preserve">Papír kancelářský A3 kvalita "C"  </t>
  </si>
  <si>
    <t xml:space="preserve">Papír kancelářský A4 kvalita "A" </t>
  </si>
  <si>
    <t>Karton kreslící bílý A4 220g</t>
  </si>
  <si>
    <t>Bílý karton (čtvrtka), 1 bal/200 listů.</t>
  </si>
  <si>
    <t xml:space="preserve">Obálky bublinkové A4 bílé cca 270x360 </t>
  </si>
  <si>
    <t>Obálky DL 110 x 220 mm - s okénkem</t>
  </si>
  <si>
    <t xml:space="preserve">Samolepicí, 1 bal/50ks. </t>
  </si>
  <si>
    <t>Lepicí tyčinka  min. 20g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</si>
  <si>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</si>
  <si>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</si>
  <si>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</si>
  <si>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>Kovová tužka (versatilka)</t>
  </si>
  <si>
    <t>Vyměnítelná tuha.</t>
  </si>
  <si>
    <t>Tuhy do kovové tužky (versatilky)</t>
  </si>
  <si>
    <t>Min. 6 ks v balení.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</si>
  <si>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</si>
  <si>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</si>
  <si>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 xml:space="preserve">Čisticí houba magnetická na bílé tabule </t>
  </si>
  <si>
    <t>S filcem, vyměnitelné vložky.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</si>
  <si>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</si>
  <si>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</si>
  <si>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Křída bílá bezprašná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</si>
  <si>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</si>
  <si>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</si>
  <si>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</si>
  <si>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</si>
  <si>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50 ml - modrý</t>
  </si>
  <si>
    <t xml:space="preserve">Obálky bublinkové  B4 250 x 353 mm </t>
  </si>
  <si>
    <t>Obálky bublinkové  B4 rozměr cca 250 x 353 mm např.(W6 / F16)Samolepicí, odtrhovací proužek, vzduchová ochranná vrstva, vhodné pro zasílání křehkých předmětů</t>
  </si>
  <si>
    <t>Děrovačka velkokapacitní</t>
  </si>
  <si>
    <t>Záložky (štítky) samolepicí</t>
  </si>
  <si>
    <t>ANO</t>
  </si>
  <si>
    <t>PRVA-22-018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</si>
  <si>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</si>
  <si>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NTC - Kateřina Štětková,
Tel.: 37763 4731,
E-mail: kstetkov@ntc.zcu.cz</t>
  </si>
  <si>
    <t>Teslova 9,
301 00 Plzeň,
Nové technologie – výzkumné centrum,
budova G - místnost TG 202</t>
  </si>
  <si>
    <t>DFF - Markéta Kasalová, DiS.,
Tel.: 37763 5016, 735 713 963,
E-mail: mkasalov@ff.zcu.cz</t>
  </si>
  <si>
    <t>Sedláčkova 38,
301 00 Plzeň, 
Fakulta filozofická - Děkanát,
místnost SO 205</t>
  </si>
  <si>
    <t>OIAK - Mgr. Monika Rázková,
Tel.: 37763 1090,
E-mail: razkova@rek.zcu.cz</t>
  </si>
  <si>
    <t>Rektorát ZČU, Univerzitní 8, 
301 00 Plzeň,
Rektorát - Odbor interního auditu a kontroly,
místnost UR 313</t>
  </si>
  <si>
    <t>KHV - Mgr. Martin Urban, Ph.D.,
Tel.: 737 410 810,
E-mail: urmar@khv.zcu.cz</t>
  </si>
  <si>
    <t>Sedláčkova 38, 
301 00 Plzeň,
Fakulta filozofická - Katedra historických věd,
místnost SO 218</t>
  </si>
  <si>
    <t>KME - Jana Nocarová,
Tel.: 37763 2301, 723 028 319,
E-mail: nocarova@kme.zcu.cz</t>
  </si>
  <si>
    <t>Technická 8,
301 00 Plzeň,
Fakulta aplikovaných věd - Katedra mechaniky,
místnost UN 432</t>
  </si>
  <si>
    <t>Stolní kalendář podlouhlý obrázkový</t>
  </si>
  <si>
    <t>Stolní kalendář bez obrázků</t>
  </si>
  <si>
    <t xml:space="preserve">Plánovací nástěnná roční mapa - kalendář </t>
  </si>
  <si>
    <t>Podložka na stůl</t>
  </si>
  <si>
    <t xml:space="preserve">Trojúhelník geometrický  45/113 vyrobený z čirého průhledného polystyrenu, je vhodný pro rýsování a meření přímek, kolmic, úhlů, rovnoběžek, apod. </t>
  </si>
  <si>
    <t xml:space="preserve">Tužka s pryží, trojhranná, ergonomická, pro praváky i leváky, barva černá, materiál dřevo, tvrdost HB. </t>
  </si>
  <si>
    <t xml:space="preserve">Transparentní podložka na stůl. S odklápěcí přední klopou - vhodná pro uložení tištěných informací, protiskluzový povrch. 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</si>
  <si>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</si>
  <si>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Zvýrazňovač 1-4 mm - </t>
    </r>
    <r>
      <rPr>
        <b/>
        <sz val="11"/>
        <rFont val="Calibri"/>
        <family val="2"/>
        <charset val="238"/>
      </rPr>
      <t>žlutý</t>
    </r>
  </si>
  <si>
    <r>
      <t xml:space="preserve">Zvýrazňovač 1-4 mm - </t>
    </r>
    <r>
      <rPr>
        <b/>
        <sz val="11"/>
        <rFont val="Calibri"/>
        <family val="2"/>
        <charset val="238"/>
      </rPr>
      <t>červený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</si>
  <si>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zelené</t>
    </r>
  </si>
  <si>
    <r>
      <t xml:space="preserve"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</si>
  <si>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</si>
  <si>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Samolepící, 1 bal/50ks.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</si>
  <si>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</si>
  <si>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>Popisovač lihový 1mm -</t>
    </r>
    <r>
      <rPr>
        <b/>
        <sz val="11"/>
        <rFont val="Calibri"/>
        <family val="2"/>
        <charset val="238"/>
        <scheme val="minor"/>
      </rPr>
      <t xml:space="preserve"> černý</t>
    </r>
  </si>
  <si>
    <r>
      <t>Popisovač na flipchart 2,5 mm -</t>
    </r>
    <r>
      <rPr>
        <b/>
        <sz val="11"/>
        <rFont val="Calibri"/>
        <family val="2"/>
        <charset val="238"/>
        <scheme val="minor"/>
      </rPr>
      <t xml:space="preserve"> černý</t>
    </r>
  </si>
  <si>
    <r>
      <t>Popisovač tabulový  2,5 mm -</t>
    </r>
    <r>
      <rPr>
        <b/>
        <sz val="11"/>
        <rFont val="Calibri"/>
        <family val="2"/>
        <charset val="238"/>
        <scheme val="minor"/>
      </rPr>
      <t xml:space="preserve"> černý</t>
    </r>
  </si>
  <si>
    <t>Zvýrazňovač 1-4 mm - sada 4ks</t>
  </si>
  <si>
    <r>
      <t>Box na spisy s gumou - (PP min 0,5 mm) -</t>
    </r>
    <r>
      <rPr>
        <b/>
        <sz val="11"/>
        <rFont val="Calibri"/>
        <family val="2"/>
        <charset val="238"/>
      </rPr>
      <t xml:space="preserve"> modrý</t>
    </r>
  </si>
  <si>
    <r>
      <t xml:space="preserve">Obálka plastová PVC s patentem /druk/  A6 </t>
    </r>
    <r>
      <rPr>
        <b/>
        <sz val="11"/>
        <rFont val="Calibri"/>
        <family val="2"/>
        <charset val="238"/>
      </rPr>
      <t>- 3x červená + 3x žlutá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</si>
  <si>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3x červená + 3x žlutá + 4x modrá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</si>
  <si>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5x červená</t>
    </r>
  </si>
  <si>
    <r>
      <t>Pořadač 4-kroužkový A4 - 2 cm -</t>
    </r>
    <r>
      <rPr>
        <b/>
        <sz val="11"/>
        <rFont val="Calibri"/>
        <family val="2"/>
        <charset val="238"/>
      </rPr>
      <t xml:space="preserve"> 5x modrá + 5x červená</t>
    </r>
  </si>
  <si>
    <r>
      <t>Pořadač 4-kroužkový A4 - 3,5 cm -</t>
    </r>
    <r>
      <rPr>
        <b/>
        <sz val="11"/>
        <rFont val="Calibri"/>
        <family val="2"/>
        <charset val="238"/>
      </rPr>
      <t xml:space="preserve"> žlutý</t>
    </r>
  </si>
  <si>
    <r>
      <t xml:space="preserve">Pořadač 4-kroužkový A4 - 5 cm - </t>
    </r>
    <r>
      <rPr>
        <b/>
        <sz val="11"/>
        <rFont val="Calibri"/>
        <family val="2"/>
        <charset val="238"/>
      </rPr>
      <t>žlutý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</si>
  <si>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zelené </t>
    </r>
  </si>
  <si>
    <r>
      <t xml:space="preserve">Gramáž 80 ±2; tloušťka 106 ±3; vlhkost 3,9-5,3%; opacita min. 90; bělost 146 ± CIE;  hrubost dle Bendsena 220 ±50 cm3/min; permeabilita &lt;1250 cm3/min. Vhodný do všech kopírovacích strojů a laserových tiskáren, pro jednostranný tisk při spotřebě do 250 listů (půl balíku) denně. Nedoporučuje se do inkoustových tiskáren. 1 bal/ 500 listů. Certifikát ekoznačky EU (Ecolabel)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</si>
  <si>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</si>
  <si>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Vyměnitelná náplň F - 411,</t>
    </r>
    <r>
      <rPr>
        <b/>
        <sz val="11"/>
        <color rgb="FF000000"/>
        <rFont val="Calibri"/>
        <family val="2"/>
        <charset val="238"/>
      </rPr>
      <t xml:space="preserve"> modrý inkoust</t>
    </r>
    <r>
      <rPr>
        <sz val="11"/>
        <color indexed="8"/>
        <rFont val="Calibri"/>
        <family val="2"/>
        <charset val="238"/>
      </rPr>
      <t xml:space="preserve">, jehlový hrot 0,5 mm pro extra jemné psaní, plastové tělo, pogumovaný úchop pro příjemnější držení, stiskací mechanismus, kovový hrot. </t>
    </r>
  </si>
  <si>
    <r>
      <t>Gelové pero 0,5 mm -</t>
    </r>
    <r>
      <rPr>
        <b/>
        <sz val="11"/>
        <rFont val="Calibri"/>
        <family val="2"/>
        <charset val="238"/>
      </rPr>
      <t xml:space="preserve"> 20x červená náplň + 20x modrá náplň</t>
    </r>
  </si>
  <si>
    <r>
      <t>Inkoust</t>
    </r>
    <r>
      <rPr>
        <b/>
        <sz val="11"/>
        <rFont val="Calibri"/>
        <family val="2"/>
        <charset val="238"/>
      </rPr>
      <t xml:space="preserve"> modrý</t>
    </r>
  </si>
  <si>
    <t>Bezprašné bílé křídy . Kulaté tělo o délce 8cm a průměru cca 1 cm.  1bal/ 100ks</t>
  </si>
  <si>
    <t>Děrovačka na min. 60 listů papíru. Rozteč mezi otvory 8 cm. Posuvné měřidlo (příložník) pro snadné formátování (A4, A5, …). Odolné provedení. Vyklápěcí dno pro vyprazdňování odřezků.</t>
  </si>
  <si>
    <t>Sapolepicí popisovatelné supersilné záložky. Dvě třetiny průhledné - nezakrývají přelepený text. Záložky jsou popisovatelné tužkou či markerem. V balení 3 ks (3*22). Rozměry 1 popisovací záložky 25,4 x 38 mm. Opakovatelné použití. 
Barva: červená/žlutá/modrá popřípadě oranžová/zelená/růžová.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</si>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</sst>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6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  <xf numFmtId="44" fontId="2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4">
    <xf numFmtId="0" fontId="0" fillId="0" borderId="0" xfId="0"/>
    <xf numFmtId="0" fontId="31" fillId="0" borderId="25" xfId="15" applyFont="1" applyFill="1" applyBorder="1" applyAlignment="1" applyProtection="1">
      <alignment horizontal="center" vertical="center" wrapText="1"/>
    </xf>
    <xf numFmtId="0" fontId="31" fillId="0" borderId="0" xfId="15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7" fillId="3" borderId="2" xfId="0" applyFont="1" applyFill="1" applyBorder="1" applyAlignment="1" applyProtection="1">
      <alignment horizontal="center" vertical="center" textRotation="90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7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12" xfId="0" applyNumberFormat="1" applyBorder="1" applyAlignment="1" applyProtection="1">
      <alignment vertical="center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7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2" borderId="26" xfId="15" applyFill="1" applyBorder="1" applyAlignment="1" applyProtection="1">
      <alignment horizontal="center" vertical="center" wrapText="1"/>
    </xf>
    <xf numFmtId="0" fontId="1" fillId="2" borderId="27" xfId="15" applyFill="1" applyBorder="1" applyAlignment="1" applyProtection="1">
      <alignment horizontal="center" vertical="center" wrapText="1"/>
    </xf>
    <xf numFmtId="0" fontId="1" fillId="2" borderId="29" xfId="15" applyFill="1" applyBorder="1" applyAlignment="1" applyProtection="1">
      <alignment horizontal="center" vertical="center" wrapText="1"/>
    </xf>
    <xf numFmtId="0" fontId="1" fillId="2" borderId="30" xfId="15" applyFill="1" applyBorder="1" applyAlignment="1" applyProtection="1">
      <alignment horizontal="center" vertical="center" wrapText="1"/>
    </xf>
    <xf numFmtId="0" fontId="13" fillId="0" borderId="28" xfId="15" applyNumberFormat="1" applyFont="1" applyBorder="1" applyAlignment="1" applyProtection="1">
      <alignment horizontal="center" vertical="center" wrapText="1"/>
    </xf>
    <xf numFmtId="0" fontId="13" fillId="0" borderId="0" xfId="15" applyNumberFormat="1" applyFont="1" applyBorder="1" applyAlignment="1" applyProtection="1">
      <alignment horizontal="center" vertical="center" wrapText="1"/>
    </xf>
    <xf numFmtId="44" fontId="22" fillId="0" borderId="8" xfId="8" applyFont="1" applyFill="1" applyBorder="1" applyAlignment="1" applyProtection="1">
      <alignment horizontal="right" vertical="center" wrapText="1" indent="1"/>
    </xf>
    <xf numFmtId="44" fontId="22" fillId="0" borderId="14" xfId="8" applyFont="1" applyFill="1" applyBorder="1" applyAlignment="1" applyProtection="1">
      <alignment horizontal="right" vertical="center" wrapText="1" indent="1"/>
    </xf>
    <xf numFmtId="44" fontId="22" fillId="0" borderId="21" xfId="8" applyFont="1" applyFill="1" applyBorder="1" applyAlignment="1" applyProtection="1">
      <alignment horizontal="right" vertical="center" wrapText="1" indent="1"/>
    </xf>
    <xf numFmtId="44" fontId="27" fillId="0" borderId="8" xfId="8" applyFont="1" applyFill="1" applyBorder="1" applyAlignment="1" applyProtection="1">
      <alignment horizontal="right" vertical="center" wrapText="1" indent="1"/>
    </xf>
    <xf numFmtId="44" fontId="24" fillId="0" borderId="8" xfId="8" applyFont="1" applyFill="1" applyBorder="1" applyAlignment="1" applyProtection="1">
      <alignment horizontal="right" vertical="center" wrapText="1" indent="1"/>
    </xf>
    <xf numFmtId="44" fontId="22" fillId="0" borderId="23" xfId="8" applyFont="1" applyFill="1" applyBorder="1" applyAlignment="1" applyProtection="1">
      <alignment horizontal="right" vertical="center" wrapText="1" indent="1"/>
    </xf>
    <xf numFmtId="44" fontId="22" fillId="0" borderId="17" xfId="8" applyFont="1" applyFill="1" applyBorder="1" applyAlignment="1" applyProtection="1">
      <alignment horizontal="right" vertical="center" wrapText="1" indent="1"/>
    </xf>
    <xf numFmtId="44" fontId="22" fillId="0" borderId="9" xfId="8" applyFont="1" applyFill="1" applyBorder="1" applyAlignment="1" applyProtection="1">
      <alignment horizontal="right" vertical="center" wrapText="1" inden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center" vertical="center" wrapText="1"/>
    </xf>
    <xf numFmtId="0" fontId="22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8" fillId="0" borderId="6" xfId="0" applyNumberFormat="1" applyFont="1" applyFill="1" applyBorder="1" applyAlignment="1" applyProtection="1">
      <alignment horizontal="right" vertical="center" wrapText="1" indent="1"/>
    </xf>
    <xf numFmtId="0" fontId="3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8" fillId="0" borderId="8" xfId="0" applyNumberFormat="1" applyFont="1" applyFill="1" applyBorder="1" applyAlignment="1" applyProtection="1">
      <alignment horizontal="right" vertical="center" wrapText="1" indent="1"/>
    </xf>
    <xf numFmtId="0" fontId="3" fillId="0" borderId="16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4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2" fillId="0" borderId="14" xfId="1" applyFont="1" applyFill="1" applyBorder="1" applyAlignment="1" applyProtection="1">
      <alignment horizontal="center" vertical="center" wrapText="1"/>
    </xf>
    <xf numFmtId="0" fontId="22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18" fillId="0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24" fillId="0" borderId="21" xfId="1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2" fillId="0" borderId="21" xfId="1" applyFont="1" applyFill="1" applyBorder="1" applyAlignment="1" applyProtection="1">
      <alignment horizontal="center" vertical="center" wrapText="1"/>
    </xf>
    <xf numFmtId="0" fontId="22" fillId="0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18" fillId="0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center" vertical="center" wrapText="1"/>
    </xf>
    <xf numFmtId="0" fontId="24" fillId="0" borderId="8" xfId="5" applyFont="1" applyFill="1" applyBorder="1" applyAlignment="1" applyProtection="1">
      <alignment horizontal="left" vertical="center" wrapText="1" indent="1"/>
    </xf>
    <xf numFmtId="0" fontId="2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4" fillId="0" borderId="23" xfId="1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2" fillId="0" borderId="23" xfId="1" applyFont="1" applyFill="1" applyBorder="1" applyAlignment="1" applyProtection="1">
      <alignment horizontal="center" vertical="center" wrapText="1"/>
    </xf>
    <xf numFmtId="0" fontId="22" fillId="0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18" fillId="0" borderId="23" xfId="0" applyNumberFormat="1" applyFont="1" applyFill="1" applyBorder="1" applyAlignment="1" applyProtection="1">
      <alignment horizontal="right" vertical="center" wrapText="1" indent="1"/>
    </xf>
    <xf numFmtId="0" fontId="2" fillId="0" borderId="24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10" fillId="0" borderId="24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13" fillId="0" borderId="24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4" fillId="0" borderId="17" xfId="1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2" fillId="0" borderId="17" xfId="1" applyFont="1" applyFill="1" applyBorder="1" applyAlignment="1" applyProtection="1">
      <alignment horizontal="center" vertical="center" wrapText="1"/>
    </xf>
    <xf numFmtId="0" fontId="22" fillId="0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18" fillId="0" borderId="17" xfId="0" applyNumberFormat="1" applyFont="1" applyFill="1" applyBorder="1" applyAlignment="1" applyProtection="1">
      <alignment horizontal="right" vertical="center" wrapText="1" indent="1"/>
    </xf>
    <xf numFmtId="0" fontId="12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24" fillId="0" borderId="8" xfId="0" applyFont="1" applyFill="1" applyBorder="1" applyAlignment="1" applyProtection="1">
      <alignment horizontal="left" vertical="center" wrapText="1" indent="1"/>
    </xf>
    <xf numFmtId="0" fontId="26" fillId="0" borderId="8" xfId="0" applyFont="1" applyFill="1" applyBorder="1" applyAlignment="1" applyProtection="1">
      <alignment horizontal="center" vertical="center" wrapText="1"/>
    </xf>
    <xf numFmtId="0" fontId="26" fillId="0" borderId="8" xfId="0" applyFont="1" applyFill="1" applyBorder="1" applyAlignment="1" applyProtection="1">
      <alignment horizontal="left" vertical="center" wrapText="1" indent="1"/>
    </xf>
    <xf numFmtId="0" fontId="27" fillId="0" borderId="8" xfId="5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4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2" fillId="0" borderId="9" xfId="1" applyFont="1" applyFill="1" applyBorder="1" applyAlignment="1" applyProtection="1">
      <alignment horizontal="center" vertical="center" wrapText="1"/>
    </xf>
    <xf numFmtId="0" fontId="22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2" fillId="0" borderId="18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3" fillId="0" borderId="18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17" fillId="0" borderId="0" xfId="0" applyFont="1" applyAlignment="1" applyProtection="1">
      <alignment horizontal="left" vertical="center" wrapText="1"/>
    </xf>
    <xf numFmtId="164" fontId="11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164" fontId="18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16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14" xr:uid="{8FCD2F0C-7799-421C-8883-4E846F07F9E6}"/>
    <cellStyle name="normální 3 2 2 3" xfId="12" xr:uid="{F830B996-E8E1-464D-8A79-861840AB0D86}"/>
    <cellStyle name="normální 3 2 3" xfId="11" xr:uid="{00000000-0005-0000-0000-000002000000}"/>
    <cellStyle name="normální 3 3" xfId="9" xr:uid="{00000000-0005-0000-0000-000001000000}"/>
    <cellStyle name="normální 3 4" xfId="6" xr:uid="{8E8768C0-FD62-4D08-BE45-93E29188E3F9}"/>
    <cellStyle name="normální 3 4 2" xfId="13" xr:uid="{8E8768C0-FD62-4D08-BE45-93E29188E3F9}"/>
    <cellStyle name="Normální 4" xfId="2" xr:uid="{00000000-0005-0000-0000-000030000000}"/>
    <cellStyle name="Normální 4 2" xfId="10" xr:uid="{00000000-0005-0000-0000-000030000000}"/>
    <cellStyle name="Normální 6" xfId="15" xr:uid="{54434850-738F-4454-8A83-B90E1D28D5C8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showGridLines="0" tabSelected="1" zoomScale="55" zoomScaleNormal="55" workbookViewId="0"/>
  </sheetViews>
  <sheetFormatPr defaultRowHeight="14.5" x14ac:dyDescent="0.35"/>
  <cols>
    <col min="1" max="1" width="2.7265625" style="3" bestFit="1" customWidth="1"/>
    <col min="2" max="2" width="5.54296875" style="3" bestFit="1" customWidth="1"/>
    <col min="3" max="3" width="57.1796875" style="5" customWidth="1"/>
    <col min="4" max="4" width="12.453125" style="46" customWidth="1"/>
    <col min="5" max="5" width="11.1796875" style="4" customWidth="1"/>
    <col min="6" max="6" width="112.7265625" style="5" customWidth="1"/>
    <col min="7" max="7" width="17.7265625" style="5" hidden="1" customWidth="1"/>
    <col min="8" max="8" width="24" style="3" customWidth="1"/>
    <col min="9" max="9" width="22.7265625" style="3" customWidth="1"/>
    <col min="10" max="10" width="20.54296875" style="3" bestFit="1" customWidth="1"/>
    <col min="11" max="11" width="19.54296875" style="3" bestFit="1" customWidth="1"/>
    <col min="12" max="12" width="14.453125" style="3" customWidth="1"/>
    <col min="13" max="13" width="19" style="3" bestFit="1" customWidth="1"/>
    <col min="14" max="14" width="35.81640625" style="3" customWidth="1"/>
    <col min="15" max="15" width="21.54296875" style="3" hidden="1" customWidth="1"/>
    <col min="16" max="16" width="32.1796875" style="3" customWidth="1"/>
    <col min="17" max="17" width="39.54296875" style="3" customWidth="1"/>
    <col min="18" max="18" width="28.26953125" style="3" customWidth="1"/>
    <col min="19" max="19" width="17.54296875" style="3" hidden="1" customWidth="1"/>
    <col min="20" max="20" width="40.1796875" style="6" customWidth="1"/>
    <col min="21" max="21" width="2.90625" style="3" customWidth="1"/>
    <col min="22" max="16384" width="8.7265625" style="3"/>
  </cols>
  <sheetData>
    <row r="1" spans="1:21" ht="38.25" customHeight="1" x14ac:dyDescent="0.35">
      <c r="B1" s="66" t="s">
        <v>27</v>
      </c>
      <c r="C1" s="67"/>
      <c r="D1" s="67"/>
    </row>
    <row r="2" spans="1:21" ht="20.149999999999999" customHeight="1" x14ac:dyDescent="0.35">
      <c r="C2" s="3"/>
      <c r="D2" s="7"/>
      <c r="E2" s="8"/>
      <c r="F2" s="9"/>
      <c r="G2" s="9"/>
      <c r="H2" s="9"/>
      <c r="I2" s="9"/>
      <c r="K2" s="10"/>
      <c r="L2" s="10"/>
      <c r="M2" s="10"/>
      <c r="N2" s="10"/>
      <c r="O2" s="10"/>
      <c r="P2" s="10"/>
      <c r="Q2" s="10"/>
      <c r="R2" s="10"/>
      <c r="S2" s="11"/>
      <c r="T2" s="12"/>
    </row>
    <row r="3" spans="1:21" ht="20.149999999999999" customHeight="1" x14ac:dyDescent="0.35">
      <c r="B3" s="2" t="s">
        <v>172</v>
      </c>
      <c r="C3" s="1"/>
      <c r="D3" s="52" t="s">
        <v>0</v>
      </c>
      <c r="E3" s="53"/>
      <c r="F3" s="56" t="s">
        <v>173</v>
      </c>
      <c r="G3" s="57"/>
      <c r="H3" s="13"/>
      <c r="I3" s="13"/>
      <c r="J3" s="13"/>
      <c r="K3" s="13"/>
      <c r="M3" s="14"/>
      <c r="N3" s="14"/>
      <c r="O3" s="14"/>
      <c r="P3" s="10"/>
      <c r="Q3" s="10"/>
      <c r="R3" s="10"/>
    </row>
    <row r="4" spans="1:21" ht="20.149999999999999" customHeight="1" thickBot="1" x14ac:dyDescent="0.4">
      <c r="B4" s="2"/>
      <c r="C4" s="1"/>
      <c r="D4" s="54"/>
      <c r="E4" s="55"/>
      <c r="F4" s="56"/>
      <c r="G4" s="57"/>
      <c r="H4" s="10"/>
      <c r="I4" s="10"/>
      <c r="K4" s="10"/>
      <c r="L4" s="10"/>
      <c r="M4" s="10"/>
      <c r="N4" s="10"/>
      <c r="O4" s="10"/>
      <c r="P4" s="10"/>
      <c r="Q4" s="10"/>
      <c r="R4" s="10"/>
    </row>
    <row r="5" spans="1:21" ht="34.5" customHeight="1" thickBot="1" x14ac:dyDescent="0.4">
      <c r="B5" s="15"/>
      <c r="C5" s="16"/>
      <c r="D5" s="17"/>
      <c r="E5" s="17"/>
      <c r="F5" s="9"/>
      <c r="G5" s="18"/>
      <c r="I5" s="19" t="s">
        <v>0</v>
      </c>
      <c r="T5" s="20"/>
    </row>
    <row r="6" spans="1:21" ht="69" customHeight="1" thickTop="1" thickBot="1" x14ac:dyDescent="0.4">
      <c r="A6" s="21"/>
      <c r="B6" s="22" t="s">
        <v>1</v>
      </c>
      <c r="C6" s="23" t="s">
        <v>12</v>
      </c>
      <c r="D6" s="23" t="s">
        <v>2</v>
      </c>
      <c r="E6" s="23" t="s">
        <v>13</v>
      </c>
      <c r="F6" s="23" t="s">
        <v>14</v>
      </c>
      <c r="G6" s="23" t="s">
        <v>15</v>
      </c>
      <c r="H6" s="23" t="s">
        <v>3</v>
      </c>
      <c r="I6" s="24" t="s">
        <v>4</v>
      </c>
      <c r="J6" s="25" t="s">
        <v>5</v>
      </c>
      <c r="K6" s="25" t="s">
        <v>6</v>
      </c>
      <c r="L6" s="23" t="s">
        <v>16</v>
      </c>
      <c r="M6" s="23" t="s">
        <v>17</v>
      </c>
      <c r="N6" s="23" t="s">
        <v>126</v>
      </c>
      <c r="O6" s="23" t="s">
        <v>18</v>
      </c>
      <c r="P6" s="25" t="s">
        <v>19</v>
      </c>
      <c r="Q6" s="23" t="s">
        <v>20</v>
      </c>
      <c r="R6" s="23" t="s">
        <v>21</v>
      </c>
      <c r="S6" s="23" t="s">
        <v>22</v>
      </c>
      <c r="T6" s="26" t="s">
        <v>23</v>
      </c>
      <c r="U6" s="27"/>
    </row>
    <row r="7" spans="1:21" ht="65.25" customHeight="1" thickTop="1" x14ac:dyDescent="0.35">
      <c r="A7" s="28"/>
      <c r="B7" s="68">
        <v>1</v>
      </c>
      <c r="C7" s="69" t="s">
        <v>137</v>
      </c>
      <c r="D7" s="70">
        <v>12</v>
      </c>
      <c r="E7" s="71" t="s">
        <v>28</v>
      </c>
      <c r="F7" s="72" t="s">
        <v>29</v>
      </c>
      <c r="G7" s="73">
        <f t="shared" ref="G7:G38" si="0">D7*H7</f>
        <v>840</v>
      </c>
      <c r="H7" s="74">
        <v>70</v>
      </c>
      <c r="I7" s="47"/>
      <c r="J7" s="29">
        <f t="shared" ref="J7:J34" si="1">D7*I7</f>
        <v>0</v>
      </c>
      <c r="K7" s="30" t="str">
        <f t="shared" ref="K7:K34" si="2">IF(ISNUMBER(I7), IF(I7&gt;H7,"NEVYHOVUJE","VYHOVUJE")," ")</f>
        <v xml:space="preserve"> </v>
      </c>
      <c r="L7" s="75" t="s">
        <v>26</v>
      </c>
      <c r="M7" s="76" t="s">
        <v>24</v>
      </c>
      <c r="N7" s="77"/>
      <c r="O7" s="77"/>
      <c r="P7" s="78" t="s">
        <v>127</v>
      </c>
      <c r="Q7" s="78" t="s">
        <v>128</v>
      </c>
      <c r="R7" s="79">
        <v>21</v>
      </c>
      <c r="S7" s="77"/>
      <c r="T7" s="80" t="s">
        <v>10</v>
      </c>
      <c r="U7" s="27"/>
    </row>
    <row r="8" spans="1:21" ht="61.5" customHeight="1" x14ac:dyDescent="0.35">
      <c r="A8" s="21"/>
      <c r="B8" s="81">
        <v>2</v>
      </c>
      <c r="C8" s="82" t="s">
        <v>138</v>
      </c>
      <c r="D8" s="83">
        <v>4</v>
      </c>
      <c r="E8" s="84" t="s">
        <v>28</v>
      </c>
      <c r="F8" s="85" t="s">
        <v>30</v>
      </c>
      <c r="G8" s="86">
        <f t="shared" si="0"/>
        <v>220</v>
      </c>
      <c r="H8" s="87">
        <v>55</v>
      </c>
      <c r="I8" s="48"/>
      <c r="J8" s="31">
        <f t="shared" si="1"/>
        <v>0</v>
      </c>
      <c r="K8" s="32" t="str">
        <f t="shared" si="2"/>
        <v xml:space="preserve"> </v>
      </c>
      <c r="L8" s="88"/>
      <c r="M8" s="89"/>
      <c r="N8" s="90"/>
      <c r="O8" s="90"/>
      <c r="P8" s="91"/>
      <c r="Q8" s="91"/>
      <c r="R8" s="92"/>
      <c r="S8" s="90"/>
      <c r="T8" s="93"/>
      <c r="U8" s="27"/>
    </row>
    <row r="9" spans="1:21" ht="66" customHeight="1" thickBot="1" x14ac:dyDescent="0.4">
      <c r="A9" s="21"/>
      <c r="B9" s="94">
        <v>3</v>
      </c>
      <c r="C9" s="95" t="s">
        <v>139</v>
      </c>
      <c r="D9" s="96">
        <v>2</v>
      </c>
      <c r="E9" s="97" t="s">
        <v>28</v>
      </c>
      <c r="F9" s="98" t="s">
        <v>31</v>
      </c>
      <c r="G9" s="99">
        <f t="shared" si="0"/>
        <v>90</v>
      </c>
      <c r="H9" s="100">
        <v>45</v>
      </c>
      <c r="I9" s="172"/>
      <c r="J9" s="101">
        <f t="shared" si="1"/>
        <v>0</v>
      </c>
      <c r="K9" s="102" t="str">
        <f t="shared" si="2"/>
        <v xml:space="preserve"> </v>
      </c>
      <c r="L9" s="88"/>
      <c r="M9" s="89"/>
      <c r="N9" s="90"/>
      <c r="O9" s="90"/>
      <c r="P9" s="91"/>
      <c r="Q9" s="91"/>
      <c r="R9" s="92"/>
      <c r="S9" s="90"/>
      <c r="T9" s="93"/>
      <c r="U9" s="27"/>
    </row>
    <row r="10" spans="1:21" ht="46.5" customHeight="1" x14ac:dyDescent="0.35">
      <c r="A10" s="21"/>
      <c r="B10" s="103">
        <v>4</v>
      </c>
      <c r="C10" s="104" t="s">
        <v>32</v>
      </c>
      <c r="D10" s="105">
        <v>1</v>
      </c>
      <c r="E10" s="106" t="s">
        <v>28</v>
      </c>
      <c r="F10" s="107" t="s">
        <v>33</v>
      </c>
      <c r="G10" s="108">
        <f t="shared" si="0"/>
        <v>450</v>
      </c>
      <c r="H10" s="109">
        <v>450</v>
      </c>
      <c r="I10" s="173"/>
      <c r="J10" s="110">
        <f t="shared" si="1"/>
        <v>0</v>
      </c>
      <c r="K10" s="111" t="str">
        <f t="shared" si="2"/>
        <v xml:space="preserve"> </v>
      </c>
      <c r="L10" s="112" t="s">
        <v>26</v>
      </c>
      <c r="M10" s="113" t="s">
        <v>124</v>
      </c>
      <c r="N10" s="114" t="s">
        <v>125</v>
      </c>
      <c r="O10" s="114"/>
      <c r="P10" s="112" t="s">
        <v>129</v>
      </c>
      <c r="Q10" s="112" t="s">
        <v>130</v>
      </c>
      <c r="R10" s="115">
        <v>21</v>
      </c>
      <c r="S10" s="114"/>
      <c r="T10" s="116" t="s">
        <v>10</v>
      </c>
      <c r="U10" s="27"/>
    </row>
    <row r="11" spans="1:21" ht="41.25" customHeight="1" x14ac:dyDescent="0.35">
      <c r="A11" s="21"/>
      <c r="B11" s="81">
        <v>5</v>
      </c>
      <c r="C11" s="82" t="s">
        <v>34</v>
      </c>
      <c r="D11" s="83">
        <v>2</v>
      </c>
      <c r="E11" s="117" t="s">
        <v>28</v>
      </c>
      <c r="F11" s="118" t="s">
        <v>141</v>
      </c>
      <c r="G11" s="86">
        <f t="shared" si="0"/>
        <v>60</v>
      </c>
      <c r="H11" s="87">
        <v>30</v>
      </c>
      <c r="I11" s="48"/>
      <c r="J11" s="31">
        <f t="shared" si="1"/>
        <v>0</v>
      </c>
      <c r="K11" s="32" t="str">
        <f t="shared" si="2"/>
        <v xml:space="preserve"> </v>
      </c>
      <c r="L11" s="119"/>
      <c r="M11" s="89"/>
      <c r="N11" s="90"/>
      <c r="O11" s="90"/>
      <c r="P11" s="120"/>
      <c r="Q11" s="120"/>
      <c r="R11" s="92"/>
      <c r="S11" s="90"/>
      <c r="T11" s="93"/>
      <c r="U11" s="27"/>
    </row>
    <row r="12" spans="1:21" ht="21" customHeight="1" x14ac:dyDescent="0.35">
      <c r="A12" s="21"/>
      <c r="B12" s="81">
        <v>6</v>
      </c>
      <c r="C12" s="82" t="s">
        <v>35</v>
      </c>
      <c r="D12" s="83">
        <v>7</v>
      </c>
      <c r="E12" s="84" t="s">
        <v>28</v>
      </c>
      <c r="F12" s="85" t="s">
        <v>142</v>
      </c>
      <c r="G12" s="86">
        <f t="shared" si="0"/>
        <v>42</v>
      </c>
      <c r="H12" s="87">
        <v>6</v>
      </c>
      <c r="I12" s="48"/>
      <c r="J12" s="31">
        <f t="shared" si="1"/>
        <v>0</v>
      </c>
      <c r="K12" s="32" t="str">
        <f t="shared" si="2"/>
        <v xml:space="preserve"> </v>
      </c>
      <c r="L12" s="119"/>
      <c r="M12" s="89"/>
      <c r="N12" s="90"/>
      <c r="O12" s="90"/>
      <c r="P12" s="120"/>
      <c r="Q12" s="120"/>
      <c r="R12" s="92"/>
      <c r="S12" s="90"/>
      <c r="T12" s="93"/>
      <c r="U12" s="27"/>
    </row>
    <row r="13" spans="1:21" ht="23.25" customHeight="1" thickBot="1" x14ac:dyDescent="0.4">
      <c r="A13" s="21"/>
      <c r="B13" s="121">
        <v>7</v>
      </c>
      <c r="C13" s="122" t="s">
        <v>140</v>
      </c>
      <c r="D13" s="123">
        <v>1</v>
      </c>
      <c r="E13" s="124" t="s">
        <v>28</v>
      </c>
      <c r="F13" s="125" t="s">
        <v>143</v>
      </c>
      <c r="G13" s="126">
        <f t="shared" si="0"/>
        <v>250</v>
      </c>
      <c r="H13" s="127">
        <v>250</v>
      </c>
      <c r="I13" s="49"/>
      <c r="J13" s="33">
        <f t="shared" si="1"/>
        <v>0</v>
      </c>
      <c r="K13" s="34" t="str">
        <f t="shared" si="2"/>
        <v xml:space="preserve"> </v>
      </c>
      <c r="L13" s="128"/>
      <c r="M13" s="129"/>
      <c r="N13" s="130"/>
      <c r="O13" s="130"/>
      <c r="P13" s="131"/>
      <c r="Q13" s="131"/>
      <c r="R13" s="132"/>
      <c r="S13" s="130"/>
      <c r="T13" s="133"/>
      <c r="U13" s="27"/>
    </row>
    <row r="14" spans="1:21" ht="72.75" customHeight="1" x14ac:dyDescent="0.35">
      <c r="A14" s="21"/>
      <c r="B14" s="103">
        <v>8</v>
      </c>
      <c r="C14" s="104" t="s">
        <v>36</v>
      </c>
      <c r="D14" s="105">
        <v>25</v>
      </c>
      <c r="E14" s="106" t="s">
        <v>37</v>
      </c>
      <c r="F14" s="107" t="s">
        <v>144</v>
      </c>
      <c r="G14" s="108">
        <f t="shared" si="0"/>
        <v>3750</v>
      </c>
      <c r="H14" s="109">
        <v>150</v>
      </c>
      <c r="I14" s="173"/>
      <c r="J14" s="110">
        <f t="shared" si="1"/>
        <v>0</v>
      </c>
      <c r="K14" s="111" t="str">
        <f t="shared" si="2"/>
        <v xml:space="preserve"> </v>
      </c>
      <c r="L14" s="112" t="s">
        <v>26</v>
      </c>
      <c r="M14" s="113" t="s">
        <v>24</v>
      </c>
      <c r="N14" s="114"/>
      <c r="O14" s="114"/>
      <c r="P14" s="112" t="s">
        <v>131</v>
      </c>
      <c r="Q14" s="112" t="s">
        <v>132</v>
      </c>
      <c r="R14" s="115">
        <v>21</v>
      </c>
      <c r="S14" s="114"/>
      <c r="T14" s="116" t="s">
        <v>10</v>
      </c>
      <c r="U14" s="27"/>
    </row>
    <row r="15" spans="1:21" ht="21" customHeight="1" x14ac:dyDescent="0.35">
      <c r="A15" s="21"/>
      <c r="B15" s="81">
        <v>9</v>
      </c>
      <c r="C15" s="82" t="s">
        <v>145</v>
      </c>
      <c r="D15" s="83">
        <v>5</v>
      </c>
      <c r="E15" s="84" t="s">
        <v>28</v>
      </c>
      <c r="F15" s="85" t="s">
        <v>38</v>
      </c>
      <c r="G15" s="86">
        <f t="shared" si="0"/>
        <v>70</v>
      </c>
      <c r="H15" s="87">
        <v>14</v>
      </c>
      <c r="I15" s="48"/>
      <c r="J15" s="31">
        <f t="shared" si="1"/>
        <v>0</v>
      </c>
      <c r="K15" s="32" t="str">
        <f t="shared" si="2"/>
        <v xml:space="preserve"> </v>
      </c>
      <c r="L15" s="119"/>
      <c r="M15" s="89"/>
      <c r="N15" s="90"/>
      <c r="O15" s="90"/>
      <c r="P15" s="120"/>
      <c r="Q15" s="120"/>
      <c r="R15" s="92"/>
      <c r="S15" s="90"/>
      <c r="T15" s="93"/>
      <c r="U15" s="27"/>
    </row>
    <row r="16" spans="1:21" ht="21" customHeight="1" x14ac:dyDescent="0.35">
      <c r="A16" s="21"/>
      <c r="B16" s="81">
        <v>10</v>
      </c>
      <c r="C16" s="82" t="s">
        <v>146</v>
      </c>
      <c r="D16" s="83">
        <v>5</v>
      </c>
      <c r="E16" s="84" t="s">
        <v>28</v>
      </c>
      <c r="F16" s="85" t="s">
        <v>38</v>
      </c>
      <c r="G16" s="86">
        <f t="shared" si="0"/>
        <v>70</v>
      </c>
      <c r="H16" s="87">
        <v>14</v>
      </c>
      <c r="I16" s="48"/>
      <c r="J16" s="31">
        <f t="shared" si="1"/>
        <v>0</v>
      </c>
      <c r="K16" s="32" t="str">
        <f t="shared" si="2"/>
        <v xml:space="preserve"> </v>
      </c>
      <c r="L16" s="119"/>
      <c r="M16" s="89"/>
      <c r="N16" s="90"/>
      <c r="O16" s="90"/>
      <c r="P16" s="120"/>
      <c r="Q16" s="120"/>
      <c r="R16" s="92"/>
      <c r="S16" s="90"/>
      <c r="T16" s="93"/>
      <c r="U16" s="27"/>
    </row>
    <row r="17" spans="1:21" ht="21" customHeight="1" x14ac:dyDescent="0.35">
      <c r="A17" s="21"/>
      <c r="B17" s="81">
        <v>11</v>
      </c>
      <c r="C17" s="82" t="s">
        <v>147</v>
      </c>
      <c r="D17" s="83">
        <v>10</v>
      </c>
      <c r="E17" s="84" t="s">
        <v>28</v>
      </c>
      <c r="F17" s="85" t="s">
        <v>39</v>
      </c>
      <c r="G17" s="86">
        <f t="shared" si="0"/>
        <v>40</v>
      </c>
      <c r="H17" s="87">
        <v>4</v>
      </c>
      <c r="I17" s="48"/>
      <c r="J17" s="31">
        <f t="shared" si="1"/>
        <v>0</v>
      </c>
      <c r="K17" s="32" t="str">
        <f t="shared" si="2"/>
        <v xml:space="preserve"> </v>
      </c>
      <c r="L17" s="119"/>
      <c r="M17" s="89"/>
      <c r="N17" s="90"/>
      <c r="O17" s="90"/>
      <c r="P17" s="120"/>
      <c r="Q17" s="120"/>
      <c r="R17" s="92"/>
      <c r="S17" s="90"/>
      <c r="T17" s="93"/>
      <c r="U17" s="27"/>
    </row>
    <row r="18" spans="1:21" ht="21" customHeight="1" x14ac:dyDescent="0.35">
      <c r="A18" s="21"/>
      <c r="B18" s="81">
        <v>12</v>
      </c>
      <c r="C18" s="82" t="s">
        <v>40</v>
      </c>
      <c r="D18" s="83">
        <v>4</v>
      </c>
      <c r="E18" s="84" t="s">
        <v>37</v>
      </c>
      <c r="F18" s="85" t="s">
        <v>41</v>
      </c>
      <c r="G18" s="86">
        <f t="shared" si="0"/>
        <v>36</v>
      </c>
      <c r="H18" s="87">
        <v>9</v>
      </c>
      <c r="I18" s="48"/>
      <c r="J18" s="31">
        <f t="shared" si="1"/>
        <v>0</v>
      </c>
      <c r="K18" s="32" t="str">
        <f t="shared" si="2"/>
        <v xml:space="preserve"> </v>
      </c>
      <c r="L18" s="119"/>
      <c r="M18" s="89"/>
      <c r="N18" s="90"/>
      <c r="O18" s="90"/>
      <c r="P18" s="120"/>
      <c r="Q18" s="120"/>
      <c r="R18" s="92"/>
      <c r="S18" s="90"/>
      <c r="T18" s="93"/>
      <c r="U18" s="27"/>
    </row>
    <row r="19" spans="1:21" ht="21" customHeight="1" x14ac:dyDescent="0.35">
      <c r="A19" s="21"/>
      <c r="B19" s="81">
        <v>13</v>
      </c>
      <c r="C19" s="82" t="s">
        <v>42</v>
      </c>
      <c r="D19" s="83">
        <v>1</v>
      </c>
      <c r="E19" s="84" t="s">
        <v>28</v>
      </c>
      <c r="F19" s="85" t="s">
        <v>43</v>
      </c>
      <c r="G19" s="86">
        <f t="shared" si="0"/>
        <v>15</v>
      </c>
      <c r="H19" s="87">
        <v>15</v>
      </c>
      <c r="I19" s="48"/>
      <c r="J19" s="31">
        <f t="shared" si="1"/>
        <v>0</v>
      </c>
      <c r="K19" s="32" t="str">
        <f t="shared" si="2"/>
        <v xml:space="preserve"> </v>
      </c>
      <c r="L19" s="119"/>
      <c r="M19" s="89"/>
      <c r="N19" s="90"/>
      <c r="O19" s="90"/>
      <c r="P19" s="120"/>
      <c r="Q19" s="120"/>
      <c r="R19" s="92"/>
      <c r="S19" s="90"/>
      <c r="T19" s="93"/>
      <c r="U19" s="27"/>
    </row>
    <row r="20" spans="1:21" ht="21" customHeight="1" thickBot="1" x14ac:dyDescent="0.4">
      <c r="A20" s="21"/>
      <c r="B20" s="121">
        <v>14</v>
      </c>
      <c r="C20" s="122" t="s">
        <v>44</v>
      </c>
      <c r="D20" s="123">
        <v>1</v>
      </c>
      <c r="E20" s="124" t="s">
        <v>45</v>
      </c>
      <c r="F20" s="125" t="s">
        <v>46</v>
      </c>
      <c r="G20" s="126">
        <f t="shared" si="0"/>
        <v>45</v>
      </c>
      <c r="H20" s="127">
        <v>45</v>
      </c>
      <c r="I20" s="49"/>
      <c r="J20" s="33">
        <f t="shared" si="1"/>
        <v>0</v>
      </c>
      <c r="K20" s="34" t="str">
        <f t="shared" si="2"/>
        <v xml:space="preserve"> </v>
      </c>
      <c r="L20" s="128"/>
      <c r="M20" s="129"/>
      <c r="N20" s="130"/>
      <c r="O20" s="130"/>
      <c r="P20" s="131"/>
      <c r="Q20" s="131"/>
      <c r="R20" s="132"/>
      <c r="S20" s="130"/>
      <c r="T20" s="133"/>
      <c r="U20" s="27"/>
    </row>
    <row r="21" spans="1:21" ht="21" customHeight="1" x14ac:dyDescent="0.35">
      <c r="A21" s="21"/>
      <c r="B21" s="134">
        <v>15</v>
      </c>
      <c r="C21" s="135" t="s">
        <v>47</v>
      </c>
      <c r="D21" s="136">
        <v>5</v>
      </c>
      <c r="E21" s="137" t="s">
        <v>48</v>
      </c>
      <c r="F21" s="138" t="s">
        <v>49</v>
      </c>
      <c r="G21" s="139">
        <f t="shared" si="0"/>
        <v>250</v>
      </c>
      <c r="H21" s="140">
        <v>50</v>
      </c>
      <c r="I21" s="50"/>
      <c r="J21" s="35">
        <f t="shared" si="1"/>
        <v>0</v>
      </c>
      <c r="K21" s="36" t="str">
        <f t="shared" si="2"/>
        <v xml:space="preserve"> </v>
      </c>
      <c r="L21" s="119" t="s">
        <v>26</v>
      </c>
      <c r="M21" s="89" t="s">
        <v>24</v>
      </c>
      <c r="N21" s="90"/>
      <c r="O21" s="90"/>
      <c r="P21" s="119" t="s">
        <v>133</v>
      </c>
      <c r="Q21" s="119" t="s">
        <v>134</v>
      </c>
      <c r="R21" s="92">
        <v>21</v>
      </c>
      <c r="S21" s="90"/>
      <c r="T21" s="93" t="s">
        <v>10</v>
      </c>
      <c r="U21" s="27"/>
    </row>
    <row r="22" spans="1:21" ht="43.5" customHeight="1" x14ac:dyDescent="0.35">
      <c r="A22" s="21"/>
      <c r="B22" s="81">
        <v>16</v>
      </c>
      <c r="C22" s="82" t="s">
        <v>50</v>
      </c>
      <c r="D22" s="83">
        <v>1</v>
      </c>
      <c r="E22" s="84" t="s">
        <v>48</v>
      </c>
      <c r="F22" s="85" t="s">
        <v>51</v>
      </c>
      <c r="G22" s="86">
        <f t="shared" si="0"/>
        <v>80</v>
      </c>
      <c r="H22" s="87">
        <v>80</v>
      </c>
      <c r="I22" s="48"/>
      <c r="J22" s="31">
        <f t="shared" si="1"/>
        <v>0</v>
      </c>
      <c r="K22" s="32" t="str">
        <f t="shared" si="2"/>
        <v xml:space="preserve"> </v>
      </c>
      <c r="L22" s="119"/>
      <c r="M22" s="89"/>
      <c r="N22" s="90"/>
      <c r="O22" s="90"/>
      <c r="P22" s="120"/>
      <c r="Q22" s="120"/>
      <c r="R22" s="92"/>
      <c r="S22" s="90"/>
      <c r="T22" s="93"/>
      <c r="U22" s="27"/>
    </row>
    <row r="23" spans="1:21" ht="85.5" customHeight="1" x14ac:dyDescent="0.35">
      <c r="A23" s="21"/>
      <c r="B23" s="81">
        <v>17</v>
      </c>
      <c r="C23" s="82" t="s">
        <v>52</v>
      </c>
      <c r="D23" s="83">
        <v>1</v>
      </c>
      <c r="E23" s="84" t="s">
        <v>48</v>
      </c>
      <c r="F23" s="85" t="s">
        <v>148</v>
      </c>
      <c r="G23" s="86">
        <f t="shared" si="0"/>
        <v>270</v>
      </c>
      <c r="H23" s="87">
        <v>270</v>
      </c>
      <c r="I23" s="48"/>
      <c r="J23" s="31">
        <f t="shared" si="1"/>
        <v>0</v>
      </c>
      <c r="K23" s="32" t="str">
        <f t="shared" si="2"/>
        <v xml:space="preserve"> </v>
      </c>
      <c r="L23" s="119"/>
      <c r="M23" s="89"/>
      <c r="N23" s="90"/>
      <c r="O23" s="90"/>
      <c r="P23" s="120"/>
      <c r="Q23" s="120"/>
      <c r="R23" s="92"/>
      <c r="S23" s="90"/>
      <c r="T23" s="93"/>
      <c r="U23" s="27"/>
    </row>
    <row r="24" spans="1:21" ht="70.5" customHeight="1" x14ac:dyDescent="0.35">
      <c r="A24" s="21"/>
      <c r="B24" s="81">
        <v>18</v>
      </c>
      <c r="C24" s="82" t="s">
        <v>36</v>
      </c>
      <c r="D24" s="83">
        <v>75</v>
      </c>
      <c r="E24" s="84" t="s">
        <v>48</v>
      </c>
      <c r="F24" s="85" t="s">
        <v>149</v>
      </c>
      <c r="G24" s="86">
        <f t="shared" si="0"/>
        <v>11250</v>
      </c>
      <c r="H24" s="87">
        <v>150</v>
      </c>
      <c r="I24" s="48"/>
      <c r="J24" s="31">
        <f t="shared" si="1"/>
        <v>0</v>
      </c>
      <c r="K24" s="32" t="str">
        <f t="shared" si="2"/>
        <v xml:space="preserve"> </v>
      </c>
      <c r="L24" s="119"/>
      <c r="M24" s="89"/>
      <c r="N24" s="90"/>
      <c r="O24" s="90"/>
      <c r="P24" s="120"/>
      <c r="Q24" s="120"/>
      <c r="R24" s="92"/>
      <c r="S24" s="90"/>
      <c r="T24" s="93"/>
      <c r="U24" s="27"/>
    </row>
    <row r="25" spans="1:21" ht="18" customHeight="1" x14ac:dyDescent="0.35">
      <c r="A25" s="21"/>
      <c r="B25" s="81">
        <v>19</v>
      </c>
      <c r="C25" s="82" t="s">
        <v>53</v>
      </c>
      <c r="D25" s="83">
        <v>10</v>
      </c>
      <c r="E25" s="84" t="s">
        <v>48</v>
      </c>
      <c r="F25" s="85" t="s">
        <v>54</v>
      </c>
      <c r="G25" s="86">
        <f t="shared" si="0"/>
        <v>460</v>
      </c>
      <c r="H25" s="87">
        <v>46</v>
      </c>
      <c r="I25" s="48"/>
      <c r="J25" s="31">
        <f t="shared" si="1"/>
        <v>0</v>
      </c>
      <c r="K25" s="32" t="str">
        <f t="shared" si="2"/>
        <v xml:space="preserve"> </v>
      </c>
      <c r="L25" s="119"/>
      <c r="M25" s="89"/>
      <c r="N25" s="90"/>
      <c r="O25" s="90"/>
      <c r="P25" s="120"/>
      <c r="Q25" s="120"/>
      <c r="R25" s="92"/>
      <c r="S25" s="90"/>
      <c r="T25" s="93"/>
      <c r="U25" s="27"/>
    </row>
    <row r="26" spans="1:21" ht="18" customHeight="1" x14ac:dyDescent="0.35">
      <c r="A26" s="21"/>
      <c r="B26" s="81">
        <v>20</v>
      </c>
      <c r="C26" s="82" t="s">
        <v>55</v>
      </c>
      <c r="D26" s="83">
        <v>2</v>
      </c>
      <c r="E26" s="84" t="s">
        <v>48</v>
      </c>
      <c r="F26" s="85" t="s">
        <v>150</v>
      </c>
      <c r="G26" s="86">
        <f t="shared" si="0"/>
        <v>64</v>
      </c>
      <c r="H26" s="87">
        <v>32</v>
      </c>
      <c r="I26" s="48"/>
      <c r="J26" s="31">
        <f t="shared" si="1"/>
        <v>0</v>
      </c>
      <c r="K26" s="32" t="str">
        <f t="shared" si="2"/>
        <v xml:space="preserve"> </v>
      </c>
      <c r="L26" s="119"/>
      <c r="M26" s="89"/>
      <c r="N26" s="90"/>
      <c r="O26" s="90"/>
      <c r="P26" s="120"/>
      <c r="Q26" s="120"/>
      <c r="R26" s="92"/>
      <c r="S26" s="90"/>
      <c r="T26" s="93"/>
      <c r="U26" s="27"/>
    </row>
    <row r="27" spans="1:21" ht="18" customHeight="1" x14ac:dyDescent="0.35">
      <c r="A27" s="21"/>
      <c r="B27" s="81">
        <v>21</v>
      </c>
      <c r="C27" s="82" t="s">
        <v>57</v>
      </c>
      <c r="D27" s="83">
        <v>2</v>
      </c>
      <c r="E27" s="84" t="s">
        <v>48</v>
      </c>
      <c r="F27" s="85" t="s">
        <v>150</v>
      </c>
      <c r="G27" s="86">
        <f t="shared" si="0"/>
        <v>106</v>
      </c>
      <c r="H27" s="87">
        <v>53</v>
      </c>
      <c r="I27" s="48"/>
      <c r="J27" s="31">
        <f t="shared" si="1"/>
        <v>0</v>
      </c>
      <c r="K27" s="32" t="str">
        <f t="shared" si="2"/>
        <v xml:space="preserve"> </v>
      </c>
      <c r="L27" s="119"/>
      <c r="M27" s="89"/>
      <c r="N27" s="90"/>
      <c r="O27" s="90"/>
      <c r="P27" s="120"/>
      <c r="Q27" s="120"/>
      <c r="R27" s="92"/>
      <c r="S27" s="90"/>
      <c r="T27" s="93"/>
      <c r="U27" s="27"/>
    </row>
    <row r="28" spans="1:21" ht="18" customHeight="1" x14ac:dyDescent="0.35">
      <c r="A28" s="21"/>
      <c r="B28" s="81">
        <v>22</v>
      </c>
      <c r="C28" s="82" t="s">
        <v>58</v>
      </c>
      <c r="D28" s="83">
        <v>100</v>
      </c>
      <c r="E28" s="84" t="s">
        <v>28</v>
      </c>
      <c r="F28" s="85" t="s">
        <v>59</v>
      </c>
      <c r="G28" s="86">
        <f t="shared" si="0"/>
        <v>229.99999999999997</v>
      </c>
      <c r="H28" s="87">
        <v>2.2999999999999998</v>
      </c>
      <c r="I28" s="48"/>
      <c r="J28" s="31">
        <f t="shared" si="1"/>
        <v>0</v>
      </c>
      <c r="K28" s="32" t="str">
        <f t="shared" si="2"/>
        <v xml:space="preserve"> </v>
      </c>
      <c r="L28" s="119"/>
      <c r="M28" s="89"/>
      <c r="N28" s="90"/>
      <c r="O28" s="90"/>
      <c r="P28" s="120"/>
      <c r="Q28" s="120"/>
      <c r="R28" s="92"/>
      <c r="S28" s="90"/>
      <c r="T28" s="93"/>
      <c r="U28" s="27"/>
    </row>
    <row r="29" spans="1:21" ht="18" customHeight="1" x14ac:dyDescent="0.35">
      <c r="A29" s="21"/>
      <c r="B29" s="81">
        <v>23</v>
      </c>
      <c r="C29" s="82" t="s">
        <v>60</v>
      </c>
      <c r="D29" s="83">
        <v>10</v>
      </c>
      <c r="E29" s="84" t="s">
        <v>28</v>
      </c>
      <c r="F29" s="85" t="s">
        <v>61</v>
      </c>
      <c r="G29" s="86">
        <f t="shared" si="0"/>
        <v>30</v>
      </c>
      <c r="H29" s="87">
        <v>3</v>
      </c>
      <c r="I29" s="48"/>
      <c r="J29" s="31">
        <f t="shared" si="1"/>
        <v>0</v>
      </c>
      <c r="K29" s="32" t="str">
        <f t="shared" si="2"/>
        <v xml:space="preserve"> </v>
      </c>
      <c r="L29" s="119"/>
      <c r="M29" s="89"/>
      <c r="N29" s="90"/>
      <c r="O29" s="90"/>
      <c r="P29" s="120"/>
      <c r="Q29" s="120"/>
      <c r="R29" s="92"/>
      <c r="S29" s="90"/>
      <c r="T29" s="93"/>
      <c r="U29" s="27"/>
    </row>
    <row r="30" spans="1:21" ht="33.75" customHeight="1" x14ac:dyDescent="0.35">
      <c r="A30" s="21"/>
      <c r="B30" s="81">
        <v>24</v>
      </c>
      <c r="C30" s="82" t="s">
        <v>62</v>
      </c>
      <c r="D30" s="83">
        <v>20</v>
      </c>
      <c r="E30" s="84" t="s">
        <v>28</v>
      </c>
      <c r="F30" s="85" t="s">
        <v>63</v>
      </c>
      <c r="G30" s="86">
        <f t="shared" si="0"/>
        <v>220</v>
      </c>
      <c r="H30" s="87">
        <v>11</v>
      </c>
      <c r="I30" s="48"/>
      <c r="J30" s="31">
        <f t="shared" si="1"/>
        <v>0</v>
      </c>
      <c r="K30" s="32" t="str">
        <f t="shared" si="2"/>
        <v xml:space="preserve"> </v>
      </c>
      <c r="L30" s="119"/>
      <c r="M30" s="89"/>
      <c r="N30" s="90"/>
      <c r="O30" s="90"/>
      <c r="P30" s="120"/>
      <c r="Q30" s="120"/>
      <c r="R30" s="92"/>
      <c r="S30" s="90"/>
      <c r="T30" s="93"/>
      <c r="U30" s="27"/>
    </row>
    <row r="31" spans="1:21" ht="20.25" customHeight="1" x14ac:dyDescent="0.35">
      <c r="A31" s="21"/>
      <c r="B31" s="81">
        <v>25</v>
      </c>
      <c r="C31" s="82" t="s">
        <v>151</v>
      </c>
      <c r="D31" s="83">
        <v>5</v>
      </c>
      <c r="E31" s="84" t="s">
        <v>28</v>
      </c>
      <c r="F31" s="85" t="s">
        <v>64</v>
      </c>
      <c r="G31" s="86">
        <f t="shared" si="0"/>
        <v>75</v>
      </c>
      <c r="H31" s="87">
        <v>15</v>
      </c>
      <c r="I31" s="48"/>
      <c r="J31" s="31">
        <f t="shared" si="1"/>
        <v>0</v>
      </c>
      <c r="K31" s="32" t="str">
        <f t="shared" si="2"/>
        <v xml:space="preserve"> </v>
      </c>
      <c r="L31" s="119"/>
      <c r="M31" s="89"/>
      <c r="N31" s="90"/>
      <c r="O31" s="90"/>
      <c r="P31" s="120"/>
      <c r="Q31" s="120"/>
      <c r="R31" s="92"/>
      <c r="S31" s="90"/>
      <c r="T31" s="93"/>
      <c r="U31" s="27"/>
    </row>
    <row r="32" spans="1:21" ht="36.75" customHeight="1" x14ac:dyDescent="0.35">
      <c r="A32" s="21"/>
      <c r="B32" s="81">
        <v>26</v>
      </c>
      <c r="C32" s="141" t="s">
        <v>152</v>
      </c>
      <c r="D32" s="83">
        <v>2</v>
      </c>
      <c r="E32" s="142" t="s">
        <v>28</v>
      </c>
      <c r="F32" s="143" t="s">
        <v>65</v>
      </c>
      <c r="G32" s="86">
        <f t="shared" si="0"/>
        <v>26</v>
      </c>
      <c r="H32" s="87">
        <v>13</v>
      </c>
      <c r="I32" s="48"/>
      <c r="J32" s="31">
        <f t="shared" si="1"/>
        <v>0</v>
      </c>
      <c r="K32" s="32" t="str">
        <f t="shared" si="2"/>
        <v xml:space="preserve"> </v>
      </c>
      <c r="L32" s="119"/>
      <c r="M32" s="89"/>
      <c r="N32" s="90"/>
      <c r="O32" s="90"/>
      <c r="P32" s="120"/>
      <c r="Q32" s="120"/>
      <c r="R32" s="92"/>
      <c r="S32" s="90"/>
      <c r="T32" s="93"/>
      <c r="U32" s="27"/>
    </row>
    <row r="33" spans="1:21" ht="20.25" customHeight="1" x14ac:dyDescent="0.35">
      <c r="A33" s="21"/>
      <c r="B33" s="81">
        <v>27</v>
      </c>
      <c r="C33" s="141" t="s">
        <v>66</v>
      </c>
      <c r="D33" s="83">
        <v>2</v>
      </c>
      <c r="E33" s="142" t="s">
        <v>28</v>
      </c>
      <c r="F33" s="143" t="s">
        <v>67</v>
      </c>
      <c r="G33" s="86">
        <f t="shared" si="0"/>
        <v>30</v>
      </c>
      <c r="H33" s="87">
        <v>15</v>
      </c>
      <c r="I33" s="48"/>
      <c r="J33" s="31">
        <f t="shared" si="1"/>
        <v>0</v>
      </c>
      <c r="K33" s="32" t="str">
        <f t="shared" si="2"/>
        <v xml:space="preserve"> </v>
      </c>
      <c r="L33" s="119"/>
      <c r="M33" s="89"/>
      <c r="N33" s="90"/>
      <c r="O33" s="90"/>
      <c r="P33" s="120"/>
      <c r="Q33" s="120"/>
      <c r="R33" s="92"/>
      <c r="S33" s="90"/>
      <c r="T33" s="93"/>
      <c r="U33" s="27"/>
    </row>
    <row r="34" spans="1:21" ht="20.25" customHeight="1" x14ac:dyDescent="0.35">
      <c r="A34" s="21"/>
      <c r="B34" s="81">
        <v>28</v>
      </c>
      <c r="C34" s="141" t="s">
        <v>153</v>
      </c>
      <c r="D34" s="83">
        <v>10</v>
      </c>
      <c r="E34" s="142" t="s">
        <v>28</v>
      </c>
      <c r="F34" s="144" t="s">
        <v>68</v>
      </c>
      <c r="G34" s="86">
        <f t="shared" si="0"/>
        <v>150</v>
      </c>
      <c r="H34" s="87">
        <v>15</v>
      </c>
      <c r="I34" s="48"/>
      <c r="J34" s="31">
        <f t="shared" si="1"/>
        <v>0</v>
      </c>
      <c r="K34" s="32" t="str">
        <f t="shared" si="2"/>
        <v xml:space="preserve"> </v>
      </c>
      <c r="L34" s="119"/>
      <c r="M34" s="89"/>
      <c r="N34" s="90"/>
      <c r="O34" s="90"/>
      <c r="P34" s="120"/>
      <c r="Q34" s="120"/>
      <c r="R34" s="92"/>
      <c r="S34" s="90"/>
      <c r="T34" s="93"/>
      <c r="U34" s="27"/>
    </row>
    <row r="35" spans="1:21" ht="20.25" customHeight="1" x14ac:dyDescent="0.35">
      <c r="A35" s="21"/>
      <c r="B35" s="81">
        <v>29</v>
      </c>
      <c r="C35" s="141" t="s">
        <v>154</v>
      </c>
      <c r="D35" s="83">
        <v>30</v>
      </c>
      <c r="E35" s="142" t="s">
        <v>28</v>
      </c>
      <c r="F35" s="145" t="s">
        <v>69</v>
      </c>
      <c r="G35" s="86">
        <f t="shared" si="0"/>
        <v>510</v>
      </c>
      <c r="H35" s="87">
        <v>17</v>
      </c>
      <c r="I35" s="48"/>
      <c r="J35" s="31">
        <f t="shared" ref="J35:J36" si="3">D35*I35</f>
        <v>0</v>
      </c>
      <c r="K35" s="32" t="str">
        <f t="shared" ref="K35:K36" si="4">IF(ISNUMBER(I35), IF(I35&gt;H35,"NEVYHOVUJE","VYHOVUJE")," ")</f>
        <v xml:space="preserve"> </v>
      </c>
      <c r="L35" s="119"/>
      <c r="M35" s="89"/>
      <c r="N35" s="90"/>
      <c r="O35" s="90"/>
      <c r="P35" s="120"/>
      <c r="Q35" s="120"/>
      <c r="R35" s="92"/>
      <c r="S35" s="90"/>
      <c r="T35" s="93"/>
      <c r="U35" s="27"/>
    </row>
    <row r="36" spans="1:21" ht="20.25" customHeight="1" x14ac:dyDescent="0.35">
      <c r="A36" s="21"/>
      <c r="B36" s="81">
        <v>30</v>
      </c>
      <c r="C36" s="141" t="s">
        <v>155</v>
      </c>
      <c r="D36" s="83">
        <v>6</v>
      </c>
      <c r="E36" s="142" t="s">
        <v>45</v>
      </c>
      <c r="F36" s="145" t="s">
        <v>70</v>
      </c>
      <c r="G36" s="86">
        <f t="shared" si="0"/>
        <v>324</v>
      </c>
      <c r="H36" s="87">
        <v>54</v>
      </c>
      <c r="I36" s="48"/>
      <c r="J36" s="31">
        <f t="shared" si="3"/>
        <v>0</v>
      </c>
      <c r="K36" s="32" t="str">
        <f t="shared" si="4"/>
        <v xml:space="preserve"> </v>
      </c>
      <c r="L36" s="119"/>
      <c r="M36" s="89"/>
      <c r="N36" s="90"/>
      <c r="O36" s="90"/>
      <c r="P36" s="120"/>
      <c r="Q36" s="120"/>
      <c r="R36" s="92"/>
      <c r="S36" s="90"/>
      <c r="T36" s="93"/>
      <c r="U36" s="27"/>
    </row>
    <row r="37" spans="1:21" ht="20.25" customHeight="1" x14ac:dyDescent="0.35">
      <c r="A37" s="146"/>
      <c r="B37" s="81">
        <v>31</v>
      </c>
      <c r="C37" s="82" t="s">
        <v>71</v>
      </c>
      <c r="D37" s="83">
        <v>3</v>
      </c>
      <c r="E37" s="84" t="s">
        <v>45</v>
      </c>
      <c r="F37" s="85" t="s">
        <v>72</v>
      </c>
      <c r="G37" s="86">
        <f t="shared" si="0"/>
        <v>225</v>
      </c>
      <c r="H37" s="58">
        <v>75</v>
      </c>
      <c r="I37" s="48"/>
      <c r="J37" s="31">
        <f t="shared" ref="J37" si="5">D37*I37</f>
        <v>0</v>
      </c>
      <c r="K37" s="32" t="str">
        <f t="shared" ref="K37" si="6">IF(ISNUMBER(I37), IF(I37&gt;H37,"NEVYHOVUJE","VYHOVUJE")," ")</f>
        <v xml:space="preserve"> </v>
      </c>
      <c r="L37" s="119"/>
      <c r="M37" s="89"/>
      <c r="N37" s="90"/>
      <c r="O37" s="90"/>
      <c r="P37" s="120"/>
      <c r="Q37" s="120"/>
      <c r="R37" s="92"/>
      <c r="S37" s="90"/>
      <c r="T37" s="93"/>
      <c r="U37" s="27"/>
    </row>
    <row r="38" spans="1:21" ht="36" customHeight="1" x14ac:dyDescent="0.35">
      <c r="A38" s="147"/>
      <c r="B38" s="81">
        <v>32</v>
      </c>
      <c r="C38" s="82" t="s">
        <v>73</v>
      </c>
      <c r="D38" s="83">
        <v>1</v>
      </c>
      <c r="E38" s="84" t="s">
        <v>48</v>
      </c>
      <c r="F38" s="85" t="s">
        <v>74</v>
      </c>
      <c r="G38" s="86">
        <f t="shared" si="0"/>
        <v>110</v>
      </c>
      <c r="H38" s="58">
        <v>110</v>
      </c>
      <c r="I38" s="48"/>
      <c r="J38" s="31">
        <f t="shared" ref="J38" si="7">D38*I38</f>
        <v>0</v>
      </c>
      <c r="K38" s="32" t="str">
        <f t="shared" ref="K38" si="8">IF(ISNUMBER(I38), IF(I38&gt;H38,"NEVYHOVUJE","VYHOVUJE")," ")</f>
        <v xml:space="preserve"> </v>
      </c>
      <c r="L38" s="119"/>
      <c r="M38" s="89"/>
      <c r="N38" s="90"/>
      <c r="O38" s="90"/>
      <c r="P38" s="120"/>
      <c r="Q38" s="120"/>
      <c r="R38" s="92"/>
      <c r="S38" s="90"/>
      <c r="T38" s="93"/>
      <c r="U38" s="27"/>
    </row>
    <row r="39" spans="1:21" ht="21" customHeight="1" thickBot="1" x14ac:dyDescent="0.4">
      <c r="A39" s="21"/>
      <c r="B39" s="94">
        <v>33</v>
      </c>
      <c r="C39" s="95" t="s">
        <v>40</v>
      </c>
      <c r="D39" s="96">
        <v>5</v>
      </c>
      <c r="E39" s="97" t="s">
        <v>48</v>
      </c>
      <c r="F39" s="98" t="s">
        <v>41</v>
      </c>
      <c r="G39" s="99">
        <f t="shared" ref="G39:G70" si="9">D39*H39</f>
        <v>45</v>
      </c>
      <c r="H39" s="59">
        <v>9</v>
      </c>
      <c r="I39" s="172"/>
      <c r="J39" s="101">
        <f t="shared" ref="J39" si="10">D39*I39</f>
        <v>0</v>
      </c>
      <c r="K39" s="102" t="str">
        <f t="shared" ref="K39" si="11">IF(ISNUMBER(I39), IF(I39&gt;H39,"NEVYHOVUJE","VYHOVUJE")," ")</f>
        <v xml:space="preserve"> </v>
      </c>
      <c r="L39" s="119"/>
      <c r="M39" s="89"/>
      <c r="N39" s="90"/>
      <c r="O39" s="90"/>
      <c r="P39" s="120"/>
      <c r="Q39" s="120"/>
      <c r="R39" s="92"/>
      <c r="S39" s="90"/>
      <c r="T39" s="93"/>
      <c r="U39" s="27"/>
    </row>
    <row r="40" spans="1:21" ht="23.25" customHeight="1" x14ac:dyDescent="0.35">
      <c r="A40" s="21"/>
      <c r="B40" s="103">
        <v>34</v>
      </c>
      <c r="C40" s="104" t="s">
        <v>156</v>
      </c>
      <c r="D40" s="105">
        <v>6</v>
      </c>
      <c r="E40" s="106" t="s">
        <v>28</v>
      </c>
      <c r="F40" s="107" t="s">
        <v>75</v>
      </c>
      <c r="G40" s="108">
        <f t="shared" si="9"/>
        <v>360</v>
      </c>
      <c r="H40" s="60">
        <v>60</v>
      </c>
      <c r="I40" s="173"/>
      <c r="J40" s="110">
        <f t="shared" ref="J40:J73" si="12">D40*I40</f>
        <v>0</v>
      </c>
      <c r="K40" s="111" t="str">
        <f t="shared" ref="K40:K73" si="13">IF(ISNUMBER(I40), IF(I40&gt;H40,"NEVYHOVUJE","VYHOVUJE")," ")</f>
        <v xml:space="preserve"> </v>
      </c>
      <c r="L40" s="112" t="s">
        <v>26</v>
      </c>
      <c r="M40" s="113" t="s">
        <v>24</v>
      </c>
      <c r="N40" s="114"/>
      <c r="O40" s="114"/>
      <c r="P40" s="112" t="s">
        <v>135</v>
      </c>
      <c r="Q40" s="112" t="s">
        <v>136</v>
      </c>
      <c r="R40" s="115">
        <v>21</v>
      </c>
      <c r="S40" s="114"/>
      <c r="T40" s="116" t="s">
        <v>10</v>
      </c>
      <c r="U40" s="27"/>
    </row>
    <row r="41" spans="1:21" ht="39" customHeight="1" x14ac:dyDescent="0.35">
      <c r="A41" s="21"/>
      <c r="B41" s="81">
        <v>35</v>
      </c>
      <c r="C41" s="82" t="s">
        <v>157</v>
      </c>
      <c r="D41" s="83">
        <v>6</v>
      </c>
      <c r="E41" s="84" t="s">
        <v>28</v>
      </c>
      <c r="F41" s="85" t="s">
        <v>76</v>
      </c>
      <c r="G41" s="86">
        <f t="shared" si="9"/>
        <v>78</v>
      </c>
      <c r="H41" s="58">
        <v>13</v>
      </c>
      <c r="I41" s="48"/>
      <c r="J41" s="31">
        <f t="shared" si="12"/>
        <v>0</v>
      </c>
      <c r="K41" s="32" t="str">
        <f t="shared" si="13"/>
        <v xml:space="preserve"> </v>
      </c>
      <c r="L41" s="119"/>
      <c r="M41" s="89"/>
      <c r="N41" s="90"/>
      <c r="O41" s="90"/>
      <c r="P41" s="120"/>
      <c r="Q41" s="120"/>
      <c r="R41" s="92"/>
      <c r="S41" s="90"/>
      <c r="T41" s="93"/>
      <c r="U41" s="27"/>
    </row>
    <row r="42" spans="1:21" ht="43.5" customHeight="1" x14ac:dyDescent="0.35">
      <c r="A42" s="21"/>
      <c r="B42" s="81">
        <v>36</v>
      </c>
      <c r="C42" s="82" t="s">
        <v>158</v>
      </c>
      <c r="D42" s="83">
        <v>10</v>
      </c>
      <c r="E42" s="84" t="s">
        <v>28</v>
      </c>
      <c r="F42" s="85" t="s">
        <v>76</v>
      </c>
      <c r="G42" s="86">
        <f t="shared" si="9"/>
        <v>160</v>
      </c>
      <c r="H42" s="58">
        <v>16</v>
      </c>
      <c r="I42" s="48"/>
      <c r="J42" s="31">
        <f t="shared" si="12"/>
        <v>0</v>
      </c>
      <c r="K42" s="32" t="str">
        <f t="shared" si="13"/>
        <v xml:space="preserve"> </v>
      </c>
      <c r="L42" s="119"/>
      <c r="M42" s="89"/>
      <c r="N42" s="90"/>
      <c r="O42" s="90"/>
      <c r="P42" s="120"/>
      <c r="Q42" s="120"/>
      <c r="R42" s="92"/>
      <c r="S42" s="90"/>
      <c r="T42" s="93"/>
      <c r="U42" s="27"/>
    </row>
    <row r="43" spans="1:21" ht="20.25" customHeight="1" x14ac:dyDescent="0.35">
      <c r="A43" s="21"/>
      <c r="B43" s="81">
        <v>37</v>
      </c>
      <c r="C43" s="148" t="s">
        <v>159</v>
      </c>
      <c r="D43" s="83">
        <v>5</v>
      </c>
      <c r="E43" s="149" t="s">
        <v>28</v>
      </c>
      <c r="F43" s="150" t="s">
        <v>76</v>
      </c>
      <c r="G43" s="86">
        <f t="shared" si="9"/>
        <v>100</v>
      </c>
      <c r="H43" s="58">
        <v>20</v>
      </c>
      <c r="I43" s="48"/>
      <c r="J43" s="31">
        <f t="shared" si="12"/>
        <v>0</v>
      </c>
      <c r="K43" s="32" t="str">
        <f t="shared" si="13"/>
        <v xml:space="preserve"> </v>
      </c>
      <c r="L43" s="119"/>
      <c r="M43" s="89"/>
      <c r="N43" s="90"/>
      <c r="O43" s="90"/>
      <c r="P43" s="120"/>
      <c r="Q43" s="120"/>
      <c r="R43" s="92"/>
      <c r="S43" s="90"/>
      <c r="T43" s="93"/>
      <c r="U43" s="27"/>
    </row>
    <row r="44" spans="1:21" ht="20.25" customHeight="1" x14ac:dyDescent="0.35">
      <c r="A44" s="21"/>
      <c r="B44" s="81">
        <v>38</v>
      </c>
      <c r="C44" s="82" t="s">
        <v>77</v>
      </c>
      <c r="D44" s="83">
        <v>6</v>
      </c>
      <c r="E44" s="84" t="s">
        <v>28</v>
      </c>
      <c r="F44" s="85" t="s">
        <v>78</v>
      </c>
      <c r="G44" s="86">
        <f t="shared" si="9"/>
        <v>96</v>
      </c>
      <c r="H44" s="58">
        <v>16</v>
      </c>
      <c r="I44" s="48"/>
      <c r="J44" s="31">
        <f t="shared" si="12"/>
        <v>0</v>
      </c>
      <c r="K44" s="32" t="str">
        <f t="shared" si="13"/>
        <v xml:space="preserve"> </v>
      </c>
      <c r="L44" s="119"/>
      <c r="M44" s="89"/>
      <c r="N44" s="90"/>
      <c r="O44" s="90"/>
      <c r="P44" s="120"/>
      <c r="Q44" s="120"/>
      <c r="R44" s="92"/>
      <c r="S44" s="90"/>
      <c r="T44" s="93"/>
      <c r="U44" s="27"/>
    </row>
    <row r="45" spans="1:21" ht="39.75" customHeight="1" x14ac:dyDescent="0.35">
      <c r="A45" s="21"/>
      <c r="B45" s="81">
        <v>39</v>
      </c>
      <c r="C45" s="82" t="s">
        <v>160</v>
      </c>
      <c r="D45" s="83">
        <v>10</v>
      </c>
      <c r="E45" s="84" t="s">
        <v>28</v>
      </c>
      <c r="F45" s="85" t="s">
        <v>79</v>
      </c>
      <c r="G45" s="86">
        <f t="shared" si="9"/>
        <v>480</v>
      </c>
      <c r="H45" s="58">
        <v>48</v>
      </c>
      <c r="I45" s="48"/>
      <c r="J45" s="31">
        <f t="shared" si="12"/>
        <v>0</v>
      </c>
      <c r="K45" s="32" t="str">
        <f t="shared" si="13"/>
        <v xml:space="preserve"> </v>
      </c>
      <c r="L45" s="119"/>
      <c r="M45" s="89"/>
      <c r="N45" s="90"/>
      <c r="O45" s="90"/>
      <c r="P45" s="120"/>
      <c r="Q45" s="120"/>
      <c r="R45" s="92"/>
      <c r="S45" s="90"/>
      <c r="T45" s="93"/>
      <c r="U45" s="27"/>
    </row>
    <row r="46" spans="1:21" ht="17.25" customHeight="1" x14ac:dyDescent="0.35">
      <c r="A46" s="21"/>
      <c r="B46" s="81">
        <v>40</v>
      </c>
      <c r="C46" s="82" t="s">
        <v>161</v>
      </c>
      <c r="D46" s="83">
        <v>6</v>
      </c>
      <c r="E46" s="84" t="s">
        <v>28</v>
      </c>
      <c r="F46" s="85" t="s">
        <v>80</v>
      </c>
      <c r="G46" s="86">
        <f t="shared" si="9"/>
        <v>510</v>
      </c>
      <c r="H46" s="58">
        <v>85</v>
      </c>
      <c r="I46" s="48"/>
      <c r="J46" s="31">
        <f t="shared" si="12"/>
        <v>0</v>
      </c>
      <c r="K46" s="32" t="str">
        <f t="shared" si="13"/>
        <v xml:space="preserve"> </v>
      </c>
      <c r="L46" s="119"/>
      <c r="M46" s="89"/>
      <c r="N46" s="90"/>
      <c r="O46" s="90"/>
      <c r="P46" s="120"/>
      <c r="Q46" s="120"/>
      <c r="R46" s="92"/>
      <c r="S46" s="90"/>
      <c r="T46" s="93"/>
      <c r="U46" s="27"/>
    </row>
    <row r="47" spans="1:21" ht="17.25" customHeight="1" x14ac:dyDescent="0.35">
      <c r="A47" s="21"/>
      <c r="B47" s="81">
        <v>41</v>
      </c>
      <c r="C47" s="82" t="s">
        <v>162</v>
      </c>
      <c r="D47" s="83">
        <v>6</v>
      </c>
      <c r="E47" s="84" t="s">
        <v>28</v>
      </c>
      <c r="F47" s="85" t="s">
        <v>81</v>
      </c>
      <c r="G47" s="86">
        <f t="shared" si="9"/>
        <v>630</v>
      </c>
      <c r="H47" s="58">
        <v>105</v>
      </c>
      <c r="I47" s="48"/>
      <c r="J47" s="31">
        <f t="shared" si="12"/>
        <v>0</v>
      </c>
      <c r="K47" s="32" t="str">
        <f t="shared" si="13"/>
        <v xml:space="preserve"> </v>
      </c>
      <c r="L47" s="119"/>
      <c r="M47" s="89"/>
      <c r="N47" s="90"/>
      <c r="O47" s="90"/>
      <c r="P47" s="120"/>
      <c r="Q47" s="120"/>
      <c r="R47" s="92"/>
      <c r="S47" s="90"/>
      <c r="T47" s="93"/>
      <c r="U47" s="27"/>
    </row>
    <row r="48" spans="1:21" ht="17.25" customHeight="1" x14ac:dyDescent="0.35">
      <c r="A48" s="21"/>
      <c r="B48" s="81">
        <v>42</v>
      </c>
      <c r="C48" s="82" t="s">
        <v>82</v>
      </c>
      <c r="D48" s="83">
        <v>3</v>
      </c>
      <c r="E48" s="84" t="s">
        <v>28</v>
      </c>
      <c r="F48" s="85" t="s">
        <v>83</v>
      </c>
      <c r="G48" s="86">
        <f t="shared" si="9"/>
        <v>120</v>
      </c>
      <c r="H48" s="58">
        <v>40</v>
      </c>
      <c r="I48" s="48"/>
      <c r="J48" s="31">
        <f t="shared" si="12"/>
        <v>0</v>
      </c>
      <c r="K48" s="32" t="str">
        <f t="shared" si="13"/>
        <v xml:space="preserve"> </v>
      </c>
      <c r="L48" s="119"/>
      <c r="M48" s="89"/>
      <c r="N48" s="90"/>
      <c r="O48" s="90"/>
      <c r="P48" s="120"/>
      <c r="Q48" s="120"/>
      <c r="R48" s="92"/>
      <c r="S48" s="90"/>
      <c r="T48" s="93"/>
      <c r="U48" s="27"/>
    </row>
    <row r="49" spans="1:21" ht="17.25" customHeight="1" x14ac:dyDescent="0.35">
      <c r="A49" s="21"/>
      <c r="B49" s="81">
        <v>43</v>
      </c>
      <c r="C49" s="82" t="s">
        <v>163</v>
      </c>
      <c r="D49" s="83">
        <v>20</v>
      </c>
      <c r="E49" s="84" t="s">
        <v>28</v>
      </c>
      <c r="F49" s="85" t="s">
        <v>84</v>
      </c>
      <c r="G49" s="86">
        <f t="shared" si="9"/>
        <v>130</v>
      </c>
      <c r="H49" s="58">
        <v>6.5</v>
      </c>
      <c r="I49" s="48"/>
      <c r="J49" s="31">
        <f t="shared" si="12"/>
        <v>0</v>
      </c>
      <c r="K49" s="32" t="str">
        <f t="shared" si="13"/>
        <v xml:space="preserve"> </v>
      </c>
      <c r="L49" s="119"/>
      <c r="M49" s="89"/>
      <c r="N49" s="90"/>
      <c r="O49" s="90"/>
      <c r="P49" s="120"/>
      <c r="Q49" s="120"/>
      <c r="R49" s="92"/>
      <c r="S49" s="90"/>
      <c r="T49" s="93"/>
      <c r="U49" s="27"/>
    </row>
    <row r="50" spans="1:21" ht="17.25" customHeight="1" x14ac:dyDescent="0.35">
      <c r="A50" s="21"/>
      <c r="B50" s="81">
        <v>44</v>
      </c>
      <c r="C50" s="82" t="s">
        <v>85</v>
      </c>
      <c r="D50" s="83">
        <v>3</v>
      </c>
      <c r="E50" s="84" t="s">
        <v>48</v>
      </c>
      <c r="F50" s="151" t="s">
        <v>86</v>
      </c>
      <c r="G50" s="86">
        <f t="shared" si="9"/>
        <v>285</v>
      </c>
      <c r="H50" s="61">
        <v>95</v>
      </c>
      <c r="I50" s="48"/>
      <c r="J50" s="31">
        <f t="shared" si="12"/>
        <v>0</v>
      </c>
      <c r="K50" s="32" t="str">
        <f t="shared" si="13"/>
        <v xml:space="preserve"> </v>
      </c>
      <c r="L50" s="119"/>
      <c r="M50" s="89"/>
      <c r="N50" s="90"/>
      <c r="O50" s="90"/>
      <c r="P50" s="120"/>
      <c r="Q50" s="120"/>
      <c r="R50" s="92"/>
      <c r="S50" s="90"/>
      <c r="T50" s="93"/>
      <c r="U50" s="27"/>
    </row>
    <row r="51" spans="1:21" ht="17.25" customHeight="1" x14ac:dyDescent="0.35">
      <c r="A51" s="21"/>
      <c r="B51" s="81">
        <v>45</v>
      </c>
      <c r="C51" s="82" t="s">
        <v>87</v>
      </c>
      <c r="D51" s="83">
        <v>50</v>
      </c>
      <c r="E51" s="84" t="s">
        <v>28</v>
      </c>
      <c r="F51" s="85" t="s">
        <v>88</v>
      </c>
      <c r="G51" s="86">
        <f t="shared" si="9"/>
        <v>2250</v>
      </c>
      <c r="H51" s="58">
        <v>45</v>
      </c>
      <c r="I51" s="48"/>
      <c r="J51" s="31">
        <f t="shared" si="12"/>
        <v>0</v>
      </c>
      <c r="K51" s="32" t="str">
        <f t="shared" si="13"/>
        <v xml:space="preserve"> </v>
      </c>
      <c r="L51" s="119"/>
      <c r="M51" s="89"/>
      <c r="N51" s="90"/>
      <c r="O51" s="90"/>
      <c r="P51" s="120"/>
      <c r="Q51" s="120"/>
      <c r="R51" s="92"/>
      <c r="S51" s="90"/>
      <c r="T51" s="93"/>
      <c r="U51" s="27"/>
    </row>
    <row r="52" spans="1:21" ht="17.25" customHeight="1" x14ac:dyDescent="0.35">
      <c r="A52" s="21"/>
      <c r="B52" s="81">
        <v>46</v>
      </c>
      <c r="C52" s="82" t="s">
        <v>89</v>
      </c>
      <c r="D52" s="83">
        <v>8</v>
      </c>
      <c r="E52" s="84" t="s">
        <v>28</v>
      </c>
      <c r="F52" s="85" t="s">
        <v>90</v>
      </c>
      <c r="G52" s="86">
        <f t="shared" si="9"/>
        <v>128</v>
      </c>
      <c r="H52" s="58">
        <v>16</v>
      </c>
      <c r="I52" s="48"/>
      <c r="J52" s="31">
        <f t="shared" si="12"/>
        <v>0</v>
      </c>
      <c r="K52" s="32" t="str">
        <f t="shared" si="13"/>
        <v xml:space="preserve"> </v>
      </c>
      <c r="L52" s="119"/>
      <c r="M52" s="89"/>
      <c r="N52" s="90"/>
      <c r="O52" s="90"/>
      <c r="P52" s="120"/>
      <c r="Q52" s="120"/>
      <c r="R52" s="92"/>
      <c r="S52" s="90"/>
      <c r="T52" s="93"/>
      <c r="U52" s="27"/>
    </row>
    <row r="53" spans="1:21" ht="17.25" customHeight="1" x14ac:dyDescent="0.35">
      <c r="A53" s="21"/>
      <c r="B53" s="81">
        <v>47</v>
      </c>
      <c r="C53" s="82" t="s">
        <v>91</v>
      </c>
      <c r="D53" s="83">
        <v>8</v>
      </c>
      <c r="E53" s="84" t="s">
        <v>28</v>
      </c>
      <c r="F53" s="85" t="s">
        <v>92</v>
      </c>
      <c r="G53" s="86">
        <f t="shared" si="9"/>
        <v>64</v>
      </c>
      <c r="H53" s="58">
        <v>8</v>
      </c>
      <c r="I53" s="48"/>
      <c r="J53" s="31">
        <f t="shared" si="12"/>
        <v>0</v>
      </c>
      <c r="K53" s="32" t="str">
        <f t="shared" si="13"/>
        <v xml:space="preserve"> </v>
      </c>
      <c r="L53" s="119"/>
      <c r="M53" s="89"/>
      <c r="N53" s="90"/>
      <c r="O53" s="90"/>
      <c r="P53" s="120"/>
      <c r="Q53" s="120"/>
      <c r="R53" s="92"/>
      <c r="S53" s="90"/>
      <c r="T53" s="93"/>
      <c r="U53" s="27"/>
    </row>
    <row r="54" spans="1:21" ht="58" x14ac:dyDescent="0.35">
      <c r="A54" s="21"/>
      <c r="B54" s="81">
        <v>48</v>
      </c>
      <c r="C54" s="82" t="s">
        <v>93</v>
      </c>
      <c r="D54" s="83">
        <v>1</v>
      </c>
      <c r="E54" s="84" t="s">
        <v>48</v>
      </c>
      <c r="F54" s="85" t="s">
        <v>164</v>
      </c>
      <c r="G54" s="86">
        <f t="shared" si="9"/>
        <v>240</v>
      </c>
      <c r="H54" s="58">
        <v>240</v>
      </c>
      <c r="I54" s="48"/>
      <c r="J54" s="31">
        <f t="shared" si="12"/>
        <v>0</v>
      </c>
      <c r="K54" s="32" t="str">
        <f t="shared" si="13"/>
        <v xml:space="preserve"> </v>
      </c>
      <c r="L54" s="119"/>
      <c r="M54" s="89"/>
      <c r="N54" s="90"/>
      <c r="O54" s="90"/>
      <c r="P54" s="120"/>
      <c r="Q54" s="120"/>
      <c r="R54" s="92"/>
      <c r="S54" s="90"/>
      <c r="T54" s="93"/>
      <c r="U54" s="27"/>
    </row>
    <row r="55" spans="1:21" ht="67.5" customHeight="1" x14ac:dyDescent="0.35">
      <c r="A55" s="21"/>
      <c r="B55" s="81">
        <v>49</v>
      </c>
      <c r="C55" s="82" t="s">
        <v>94</v>
      </c>
      <c r="D55" s="83">
        <v>50</v>
      </c>
      <c r="E55" s="84" t="s">
        <v>48</v>
      </c>
      <c r="F55" s="85" t="s">
        <v>165</v>
      </c>
      <c r="G55" s="86">
        <f t="shared" si="9"/>
        <v>7750</v>
      </c>
      <c r="H55" s="58">
        <v>155</v>
      </c>
      <c r="I55" s="48"/>
      <c r="J55" s="31">
        <f t="shared" si="12"/>
        <v>0</v>
      </c>
      <c r="K55" s="32" t="str">
        <f t="shared" si="13"/>
        <v xml:space="preserve"> </v>
      </c>
      <c r="L55" s="119"/>
      <c r="M55" s="89"/>
      <c r="N55" s="90"/>
      <c r="O55" s="90"/>
      <c r="P55" s="120"/>
      <c r="Q55" s="120"/>
      <c r="R55" s="92"/>
      <c r="S55" s="90"/>
      <c r="T55" s="93"/>
      <c r="U55" s="27"/>
    </row>
    <row r="56" spans="1:21" ht="17.25" customHeight="1" x14ac:dyDescent="0.35">
      <c r="A56" s="21"/>
      <c r="B56" s="81">
        <v>50</v>
      </c>
      <c r="C56" s="82" t="s">
        <v>95</v>
      </c>
      <c r="D56" s="83">
        <v>1</v>
      </c>
      <c r="E56" s="117" t="s">
        <v>48</v>
      </c>
      <c r="F56" s="118" t="s">
        <v>96</v>
      </c>
      <c r="G56" s="86">
        <f t="shared" si="9"/>
        <v>190</v>
      </c>
      <c r="H56" s="62">
        <v>190</v>
      </c>
      <c r="I56" s="48"/>
      <c r="J56" s="31">
        <f t="shared" si="12"/>
        <v>0</v>
      </c>
      <c r="K56" s="32" t="str">
        <f t="shared" si="13"/>
        <v xml:space="preserve"> </v>
      </c>
      <c r="L56" s="119"/>
      <c r="M56" s="89"/>
      <c r="N56" s="90"/>
      <c r="O56" s="90"/>
      <c r="P56" s="120"/>
      <c r="Q56" s="120"/>
      <c r="R56" s="92"/>
      <c r="S56" s="90"/>
      <c r="T56" s="93"/>
      <c r="U56" s="27"/>
    </row>
    <row r="57" spans="1:21" ht="17.25" customHeight="1" x14ac:dyDescent="0.35">
      <c r="A57" s="21"/>
      <c r="B57" s="81">
        <v>51</v>
      </c>
      <c r="C57" s="82" t="s">
        <v>53</v>
      </c>
      <c r="D57" s="83">
        <v>2</v>
      </c>
      <c r="E57" s="84" t="s">
        <v>48</v>
      </c>
      <c r="F57" s="85" t="s">
        <v>54</v>
      </c>
      <c r="G57" s="86">
        <f t="shared" si="9"/>
        <v>92</v>
      </c>
      <c r="H57" s="58">
        <v>46</v>
      </c>
      <c r="I57" s="48"/>
      <c r="J57" s="31">
        <f t="shared" si="12"/>
        <v>0</v>
      </c>
      <c r="K57" s="32" t="str">
        <f t="shared" si="13"/>
        <v xml:space="preserve"> </v>
      </c>
      <c r="L57" s="119"/>
      <c r="M57" s="89"/>
      <c r="N57" s="90"/>
      <c r="O57" s="90"/>
      <c r="P57" s="120"/>
      <c r="Q57" s="120"/>
      <c r="R57" s="92"/>
      <c r="S57" s="90"/>
      <c r="T57" s="93"/>
      <c r="U57" s="27"/>
    </row>
    <row r="58" spans="1:21" ht="17.25" customHeight="1" x14ac:dyDescent="0.35">
      <c r="A58" s="21"/>
      <c r="B58" s="81">
        <v>52</v>
      </c>
      <c r="C58" s="82" t="s">
        <v>97</v>
      </c>
      <c r="D58" s="83">
        <v>2</v>
      </c>
      <c r="E58" s="84" t="s">
        <v>48</v>
      </c>
      <c r="F58" s="85" t="s">
        <v>54</v>
      </c>
      <c r="G58" s="86">
        <f t="shared" si="9"/>
        <v>160</v>
      </c>
      <c r="H58" s="58">
        <v>80</v>
      </c>
      <c r="I58" s="48"/>
      <c r="J58" s="31">
        <f t="shared" si="12"/>
        <v>0</v>
      </c>
      <c r="K58" s="32" t="str">
        <f t="shared" si="13"/>
        <v xml:space="preserve"> </v>
      </c>
      <c r="L58" s="119"/>
      <c r="M58" s="89"/>
      <c r="N58" s="90"/>
      <c r="O58" s="90"/>
      <c r="P58" s="120"/>
      <c r="Q58" s="120"/>
      <c r="R58" s="92"/>
      <c r="S58" s="90"/>
      <c r="T58" s="93"/>
      <c r="U58" s="27"/>
    </row>
    <row r="59" spans="1:21" ht="17.25" customHeight="1" x14ac:dyDescent="0.35">
      <c r="A59" s="21"/>
      <c r="B59" s="81">
        <v>53</v>
      </c>
      <c r="C59" s="82" t="s">
        <v>57</v>
      </c>
      <c r="D59" s="83">
        <v>1</v>
      </c>
      <c r="E59" s="84" t="s">
        <v>48</v>
      </c>
      <c r="F59" s="85" t="s">
        <v>56</v>
      </c>
      <c r="G59" s="86">
        <f t="shared" si="9"/>
        <v>53</v>
      </c>
      <c r="H59" s="58">
        <v>53</v>
      </c>
      <c r="I59" s="48"/>
      <c r="J59" s="31">
        <f t="shared" si="12"/>
        <v>0</v>
      </c>
      <c r="K59" s="32" t="str">
        <f t="shared" si="13"/>
        <v xml:space="preserve"> </v>
      </c>
      <c r="L59" s="119"/>
      <c r="M59" s="89"/>
      <c r="N59" s="90"/>
      <c r="O59" s="90"/>
      <c r="P59" s="120"/>
      <c r="Q59" s="120"/>
      <c r="R59" s="92"/>
      <c r="S59" s="90"/>
      <c r="T59" s="93"/>
      <c r="U59" s="27"/>
    </row>
    <row r="60" spans="1:21" ht="17.25" customHeight="1" x14ac:dyDescent="0.35">
      <c r="A60" s="21"/>
      <c r="B60" s="81">
        <v>54</v>
      </c>
      <c r="C60" s="82" t="s">
        <v>98</v>
      </c>
      <c r="D60" s="83">
        <v>1</v>
      </c>
      <c r="E60" s="84" t="s">
        <v>48</v>
      </c>
      <c r="F60" s="85" t="s">
        <v>99</v>
      </c>
      <c r="G60" s="86">
        <f t="shared" si="9"/>
        <v>42</v>
      </c>
      <c r="H60" s="58">
        <v>42</v>
      </c>
      <c r="I60" s="48"/>
      <c r="J60" s="31">
        <f t="shared" si="12"/>
        <v>0</v>
      </c>
      <c r="K60" s="32" t="str">
        <f t="shared" si="13"/>
        <v xml:space="preserve"> </v>
      </c>
      <c r="L60" s="119"/>
      <c r="M60" s="89"/>
      <c r="N60" s="90"/>
      <c r="O60" s="90"/>
      <c r="P60" s="120"/>
      <c r="Q60" s="120"/>
      <c r="R60" s="92"/>
      <c r="S60" s="90"/>
      <c r="T60" s="93"/>
      <c r="U60" s="27"/>
    </row>
    <row r="61" spans="1:21" ht="17.25" customHeight="1" x14ac:dyDescent="0.35">
      <c r="A61" s="21"/>
      <c r="B61" s="81">
        <v>55</v>
      </c>
      <c r="C61" s="82" t="s">
        <v>58</v>
      </c>
      <c r="D61" s="83">
        <v>100</v>
      </c>
      <c r="E61" s="84" t="s">
        <v>28</v>
      </c>
      <c r="F61" s="85" t="s">
        <v>59</v>
      </c>
      <c r="G61" s="86">
        <f t="shared" si="9"/>
        <v>229.99999999999997</v>
      </c>
      <c r="H61" s="58">
        <v>2.2999999999999998</v>
      </c>
      <c r="I61" s="48"/>
      <c r="J61" s="31">
        <f t="shared" si="12"/>
        <v>0</v>
      </c>
      <c r="K61" s="32" t="str">
        <f t="shared" si="13"/>
        <v xml:space="preserve"> </v>
      </c>
      <c r="L61" s="119"/>
      <c r="M61" s="89"/>
      <c r="N61" s="90"/>
      <c r="O61" s="90"/>
      <c r="P61" s="120"/>
      <c r="Q61" s="120"/>
      <c r="R61" s="92"/>
      <c r="S61" s="90"/>
      <c r="T61" s="93"/>
      <c r="U61" s="27"/>
    </row>
    <row r="62" spans="1:21" ht="17.25" customHeight="1" x14ac:dyDescent="0.35">
      <c r="A62" s="21"/>
      <c r="B62" s="81">
        <v>56</v>
      </c>
      <c r="C62" s="82" t="s">
        <v>100</v>
      </c>
      <c r="D62" s="83">
        <v>4</v>
      </c>
      <c r="E62" s="84" t="s">
        <v>28</v>
      </c>
      <c r="F62" s="85" t="s">
        <v>101</v>
      </c>
      <c r="G62" s="86">
        <f t="shared" si="9"/>
        <v>124</v>
      </c>
      <c r="H62" s="58">
        <v>31</v>
      </c>
      <c r="I62" s="48"/>
      <c r="J62" s="31">
        <f t="shared" si="12"/>
        <v>0</v>
      </c>
      <c r="K62" s="32" t="str">
        <f t="shared" si="13"/>
        <v xml:space="preserve"> </v>
      </c>
      <c r="L62" s="119"/>
      <c r="M62" s="89"/>
      <c r="N62" s="90"/>
      <c r="O62" s="90"/>
      <c r="P62" s="120"/>
      <c r="Q62" s="120"/>
      <c r="R62" s="92"/>
      <c r="S62" s="90"/>
      <c r="T62" s="93"/>
      <c r="U62" s="27"/>
    </row>
    <row r="63" spans="1:21" ht="17.25" customHeight="1" x14ac:dyDescent="0.35">
      <c r="A63" s="21"/>
      <c r="B63" s="81">
        <v>57</v>
      </c>
      <c r="C63" s="82" t="s">
        <v>102</v>
      </c>
      <c r="D63" s="83">
        <v>10</v>
      </c>
      <c r="E63" s="84" t="s">
        <v>28</v>
      </c>
      <c r="F63" s="85" t="s">
        <v>103</v>
      </c>
      <c r="G63" s="86">
        <f t="shared" si="9"/>
        <v>30</v>
      </c>
      <c r="H63" s="58">
        <v>3</v>
      </c>
      <c r="I63" s="48"/>
      <c r="J63" s="31">
        <f t="shared" si="12"/>
        <v>0</v>
      </c>
      <c r="K63" s="32" t="str">
        <f t="shared" si="13"/>
        <v xml:space="preserve"> </v>
      </c>
      <c r="L63" s="119"/>
      <c r="M63" s="89"/>
      <c r="N63" s="90"/>
      <c r="O63" s="90"/>
      <c r="P63" s="120"/>
      <c r="Q63" s="120"/>
      <c r="R63" s="92"/>
      <c r="S63" s="90"/>
      <c r="T63" s="93"/>
      <c r="U63" s="27"/>
    </row>
    <row r="64" spans="1:21" ht="17.25" customHeight="1" x14ac:dyDescent="0.35">
      <c r="A64" s="21"/>
      <c r="B64" s="81">
        <v>58</v>
      </c>
      <c r="C64" s="82" t="s">
        <v>104</v>
      </c>
      <c r="D64" s="83">
        <v>8</v>
      </c>
      <c r="E64" s="84" t="s">
        <v>28</v>
      </c>
      <c r="F64" s="85" t="s">
        <v>105</v>
      </c>
      <c r="G64" s="86">
        <f t="shared" si="9"/>
        <v>640</v>
      </c>
      <c r="H64" s="58">
        <v>80</v>
      </c>
      <c r="I64" s="48"/>
      <c r="J64" s="31">
        <f t="shared" si="12"/>
        <v>0</v>
      </c>
      <c r="K64" s="32" t="str">
        <f t="shared" si="13"/>
        <v xml:space="preserve"> </v>
      </c>
      <c r="L64" s="119"/>
      <c r="M64" s="89"/>
      <c r="N64" s="90"/>
      <c r="O64" s="90"/>
      <c r="P64" s="120"/>
      <c r="Q64" s="120"/>
      <c r="R64" s="92"/>
      <c r="S64" s="90"/>
      <c r="T64" s="93"/>
      <c r="U64" s="27"/>
    </row>
    <row r="65" spans="1:21" ht="17.25" customHeight="1" x14ac:dyDescent="0.35">
      <c r="A65" s="21"/>
      <c r="B65" s="81">
        <v>59</v>
      </c>
      <c r="C65" s="82" t="s">
        <v>106</v>
      </c>
      <c r="D65" s="83">
        <v>6</v>
      </c>
      <c r="E65" s="84" t="s">
        <v>48</v>
      </c>
      <c r="F65" s="85" t="s">
        <v>107</v>
      </c>
      <c r="G65" s="86">
        <f t="shared" si="9"/>
        <v>270</v>
      </c>
      <c r="H65" s="58">
        <v>45</v>
      </c>
      <c r="I65" s="48"/>
      <c r="J65" s="31">
        <f t="shared" si="12"/>
        <v>0</v>
      </c>
      <c r="K65" s="32" t="str">
        <f t="shared" si="13"/>
        <v xml:space="preserve"> </v>
      </c>
      <c r="L65" s="119"/>
      <c r="M65" s="89"/>
      <c r="N65" s="90"/>
      <c r="O65" s="90"/>
      <c r="P65" s="120"/>
      <c r="Q65" s="120"/>
      <c r="R65" s="92"/>
      <c r="S65" s="90"/>
      <c r="T65" s="93"/>
      <c r="U65" s="27"/>
    </row>
    <row r="66" spans="1:21" ht="36.75" customHeight="1" x14ac:dyDescent="0.35">
      <c r="A66" s="21"/>
      <c r="B66" s="81">
        <v>60</v>
      </c>
      <c r="C66" s="82" t="s">
        <v>62</v>
      </c>
      <c r="D66" s="83">
        <v>30</v>
      </c>
      <c r="E66" s="84" t="s">
        <v>28</v>
      </c>
      <c r="F66" s="85" t="s">
        <v>166</v>
      </c>
      <c r="G66" s="86">
        <f t="shared" si="9"/>
        <v>330</v>
      </c>
      <c r="H66" s="58">
        <v>11</v>
      </c>
      <c r="I66" s="48"/>
      <c r="J66" s="31">
        <f t="shared" si="12"/>
        <v>0</v>
      </c>
      <c r="K66" s="32" t="str">
        <f t="shared" si="13"/>
        <v xml:space="preserve"> </v>
      </c>
      <c r="L66" s="119"/>
      <c r="M66" s="89"/>
      <c r="N66" s="90"/>
      <c r="O66" s="90"/>
      <c r="P66" s="120"/>
      <c r="Q66" s="120"/>
      <c r="R66" s="92"/>
      <c r="S66" s="90"/>
      <c r="T66" s="93"/>
      <c r="U66" s="27"/>
    </row>
    <row r="67" spans="1:21" ht="20.25" customHeight="1" x14ac:dyDescent="0.35">
      <c r="A67" s="21"/>
      <c r="B67" s="81">
        <v>61</v>
      </c>
      <c r="C67" s="82" t="s">
        <v>167</v>
      </c>
      <c r="D67" s="83">
        <v>40</v>
      </c>
      <c r="E67" s="84" t="s">
        <v>28</v>
      </c>
      <c r="F67" s="85" t="s">
        <v>64</v>
      </c>
      <c r="G67" s="86">
        <f t="shared" si="9"/>
        <v>600</v>
      </c>
      <c r="H67" s="58">
        <v>15</v>
      </c>
      <c r="I67" s="48"/>
      <c r="J67" s="31">
        <f t="shared" si="12"/>
        <v>0</v>
      </c>
      <c r="K67" s="32" t="str">
        <f t="shared" si="13"/>
        <v xml:space="preserve"> </v>
      </c>
      <c r="L67" s="119"/>
      <c r="M67" s="89"/>
      <c r="N67" s="90"/>
      <c r="O67" s="90"/>
      <c r="P67" s="120"/>
      <c r="Q67" s="120"/>
      <c r="R67" s="92"/>
      <c r="S67" s="90"/>
      <c r="T67" s="93"/>
      <c r="U67" s="27"/>
    </row>
    <row r="68" spans="1:21" ht="40.5" customHeight="1" x14ac:dyDescent="0.35">
      <c r="A68" s="21"/>
      <c r="B68" s="81">
        <v>62</v>
      </c>
      <c r="C68" s="82" t="s">
        <v>108</v>
      </c>
      <c r="D68" s="83">
        <v>4</v>
      </c>
      <c r="E68" s="84" t="s">
        <v>45</v>
      </c>
      <c r="F68" s="85" t="s">
        <v>109</v>
      </c>
      <c r="G68" s="86">
        <f t="shared" si="9"/>
        <v>220</v>
      </c>
      <c r="H68" s="58">
        <v>55</v>
      </c>
      <c r="I68" s="48"/>
      <c r="J68" s="31">
        <f t="shared" si="12"/>
        <v>0</v>
      </c>
      <c r="K68" s="32" t="str">
        <f t="shared" si="13"/>
        <v xml:space="preserve"> </v>
      </c>
      <c r="L68" s="119"/>
      <c r="M68" s="89"/>
      <c r="N68" s="90"/>
      <c r="O68" s="90"/>
      <c r="P68" s="120"/>
      <c r="Q68" s="120"/>
      <c r="R68" s="92"/>
      <c r="S68" s="90"/>
      <c r="T68" s="93"/>
      <c r="U68" s="27"/>
    </row>
    <row r="69" spans="1:21" ht="21.75" customHeight="1" x14ac:dyDescent="0.35">
      <c r="A69" s="21"/>
      <c r="B69" s="81">
        <v>63</v>
      </c>
      <c r="C69" s="82" t="s">
        <v>110</v>
      </c>
      <c r="D69" s="83">
        <v>5</v>
      </c>
      <c r="E69" s="84" t="s">
        <v>28</v>
      </c>
      <c r="F69" s="85" t="s">
        <v>111</v>
      </c>
      <c r="G69" s="86">
        <f t="shared" si="9"/>
        <v>750</v>
      </c>
      <c r="H69" s="58">
        <v>150</v>
      </c>
      <c r="I69" s="48"/>
      <c r="J69" s="31">
        <f t="shared" si="12"/>
        <v>0</v>
      </c>
      <c r="K69" s="32" t="str">
        <f t="shared" si="13"/>
        <v xml:space="preserve"> </v>
      </c>
      <c r="L69" s="119"/>
      <c r="M69" s="89"/>
      <c r="N69" s="90"/>
      <c r="O69" s="90"/>
      <c r="P69" s="120"/>
      <c r="Q69" s="120"/>
      <c r="R69" s="92"/>
      <c r="S69" s="90"/>
      <c r="T69" s="93"/>
      <c r="U69" s="27"/>
    </row>
    <row r="70" spans="1:21" ht="39.75" customHeight="1" x14ac:dyDescent="0.35">
      <c r="A70" s="21"/>
      <c r="B70" s="81">
        <v>64</v>
      </c>
      <c r="C70" s="82" t="s">
        <v>112</v>
      </c>
      <c r="D70" s="83">
        <v>5</v>
      </c>
      <c r="E70" s="84" t="s">
        <v>28</v>
      </c>
      <c r="F70" s="85" t="s">
        <v>113</v>
      </c>
      <c r="G70" s="86">
        <f t="shared" si="9"/>
        <v>225</v>
      </c>
      <c r="H70" s="58">
        <v>45</v>
      </c>
      <c r="I70" s="48"/>
      <c r="J70" s="31">
        <f t="shared" si="12"/>
        <v>0</v>
      </c>
      <c r="K70" s="32" t="str">
        <f t="shared" si="13"/>
        <v xml:space="preserve"> </v>
      </c>
      <c r="L70" s="119"/>
      <c r="M70" s="89"/>
      <c r="N70" s="90"/>
      <c r="O70" s="90"/>
      <c r="P70" s="120"/>
      <c r="Q70" s="120"/>
      <c r="R70" s="92"/>
      <c r="S70" s="90"/>
      <c r="T70" s="93"/>
      <c r="U70" s="27"/>
    </row>
    <row r="71" spans="1:21" ht="20.25" customHeight="1" x14ac:dyDescent="0.35">
      <c r="A71" s="21"/>
      <c r="B71" s="81">
        <v>65</v>
      </c>
      <c r="C71" s="82" t="s">
        <v>114</v>
      </c>
      <c r="D71" s="83">
        <v>3</v>
      </c>
      <c r="E71" s="84" t="s">
        <v>48</v>
      </c>
      <c r="F71" s="85" t="s">
        <v>169</v>
      </c>
      <c r="G71" s="86">
        <f t="shared" ref="G71:G77" si="14">D71*H71</f>
        <v>300</v>
      </c>
      <c r="H71" s="58">
        <v>100</v>
      </c>
      <c r="I71" s="48"/>
      <c r="J71" s="31">
        <f t="shared" si="12"/>
        <v>0</v>
      </c>
      <c r="K71" s="32" t="str">
        <f t="shared" si="13"/>
        <v xml:space="preserve"> </v>
      </c>
      <c r="L71" s="119"/>
      <c r="M71" s="89"/>
      <c r="N71" s="90"/>
      <c r="O71" s="90"/>
      <c r="P71" s="120"/>
      <c r="Q71" s="120"/>
      <c r="R71" s="92"/>
      <c r="S71" s="90"/>
      <c r="T71" s="93"/>
      <c r="U71" s="27"/>
    </row>
    <row r="72" spans="1:21" ht="20.25" customHeight="1" x14ac:dyDescent="0.35">
      <c r="A72" s="21"/>
      <c r="B72" s="81">
        <v>66</v>
      </c>
      <c r="C72" s="82" t="s">
        <v>115</v>
      </c>
      <c r="D72" s="83">
        <v>4</v>
      </c>
      <c r="E72" s="84" t="s">
        <v>28</v>
      </c>
      <c r="F72" s="85" t="s">
        <v>116</v>
      </c>
      <c r="G72" s="86">
        <f t="shared" si="14"/>
        <v>60</v>
      </c>
      <c r="H72" s="58">
        <v>15</v>
      </c>
      <c r="I72" s="48"/>
      <c r="J72" s="31">
        <f t="shared" si="12"/>
        <v>0</v>
      </c>
      <c r="K72" s="32" t="str">
        <f t="shared" si="13"/>
        <v xml:space="preserve"> </v>
      </c>
      <c r="L72" s="119"/>
      <c r="M72" s="89"/>
      <c r="N72" s="90"/>
      <c r="O72" s="90"/>
      <c r="P72" s="120"/>
      <c r="Q72" s="120"/>
      <c r="R72" s="92"/>
      <c r="S72" s="90"/>
      <c r="T72" s="93"/>
      <c r="U72" s="27"/>
    </row>
    <row r="73" spans="1:21" ht="20.25" customHeight="1" x14ac:dyDescent="0.35">
      <c r="A73" s="21"/>
      <c r="B73" s="81">
        <v>67</v>
      </c>
      <c r="C73" s="82" t="s">
        <v>117</v>
      </c>
      <c r="D73" s="83">
        <v>3</v>
      </c>
      <c r="E73" s="84" t="s">
        <v>28</v>
      </c>
      <c r="F73" s="85" t="s">
        <v>118</v>
      </c>
      <c r="G73" s="86">
        <f t="shared" si="14"/>
        <v>60</v>
      </c>
      <c r="H73" s="58">
        <v>20</v>
      </c>
      <c r="I73" s="48"/>
      <c r="J73" s="31">
        <f t="shared" si="12"/>
        <v>0</v>
      </c>
      <c r="K73" s="32" t="str">
        <f t="shared" si="13"/>
        <v xml:space="preserve"> </v>
      </c>
      <c r="L73" s="119"/>
      <c r="M73" s="89"/>
      <c r="N73" s="90"/>
      <c r="O73" s="90"/>
      <c r="P73" s="120"/>
      <c r="Q73" s="120"/>
      <c r="R73" s="92"/>
      <c r="S73" s="90"/>
      <c r="T73" s="93"/>
      <c r="U73" s="27"/>
    </row>
    <row r="74" spans="1:21" ht="20.25" customHeight="1" x14ac:dyDescent="0.35">
      <c r="A74" s="21"/>
      <c r="B74" s="81">
        <v>68</v>
      </c>
      <c r="C74" s="82" t="s">
        <v>168</v>
      </c>
      <c r="D74" s="83">
        <v>2</v>
      </c>
      <c r="E74" s="84" t="s">
        <v>28</v>
      </c>
      <c r="F74" s="85" t="s">
        <v>119</v>
      </c>
      <c r="G74" s="86">
        <f t="shared" si="14"/>
        <v>60</v>
      </c>
      <c r="H74" s="58">
        <v>30</v>
      </c>
      <c r="I74" s="48"/>
      <c r="J74" s="31">
        <f t="shared" ref="J74:J77" si="15">D74*I74</f>
        <v>0</v>
      </c>
      <c r="K74" s="32" t="str">
        <f t="shared" ref="K74:K77" si="16">IF(ISNUMBER(I74), IF(I74&gt;H74,"NEVYHOVUJE","VYHOVUJE")," ")</f>
        <v xml:space="preserve"> </v>
      </c>
      <c r="L74" s="119"/>
      <c r="M74" s="89"/>
      <c r="N74" s="90"/>
      <c r="O74" s="90"/>
      <c r="P74" s="120"/>
      <c r="Q74" s="120"/>
      <c r="R74" s="92"/>
      <c r="S74" s="90"/>
      <c r="T74" s="93"/>
      <c r="U74" s="27"/>
    </row>
    <row r="75" spans="1:21" ht="42" customHeight="1" thickBot="1" x14ac:dyDescent="0.4">
      <c r="A75" s="21"/>
      <c r="B75" s="121">
        <v>69</v>
      </c>
      <c r="C75" s="122" t="s">
        <v>120</v>
      </c>
      <c r="D75" s="123">
        <v>100</v>
      </c>
      <c r="E75" s="124" t="s">
        <v>28</v>
      </c>
      <c r="F75" s="125" t="s">
        <v>121</v>
      </c>
      <c r="G75" s="126">
        <f t="shared" si="14"/>
        <v>1000</v>
      </c>
      <c r="H75" s="63">
        <v>10</v>
      </c>
      <c r="I75" s="49"/>
      <c r="J75" s="33">
        <f t="shared" si="15"/>
        <v>0</v>
      </c>
      <c r="K75" s="34" t="str">
        <f t="shared" si="16"/>
        <v xml:space="preserve"> </v>
      </c>
      <c r="L75" s="128"/>
      <c r="M75" s="129"/>
      <c r="N75" s="130"/>
      <c r="O75" s="130"/>
      <c r="P75" s="131"/>
      <c r="Q75" s="131"/>
      <c r="R75" s="132"/>
      <c r="S75" s="130"/>
      <c r="T75" s="133"/>
      <c r="U75" s="27"/>
    </row>
    <row r="76" spans="1:21" ht="48" customHeight="1" x14ac:dyDescent="0.35">
      <c r="A76" s="21"/>
      <c r="B76" s="134">
        <v>70</v>
      </c>
      <c r="C76" s="135" t="s">
        <v>122</v>
      </c>
      <c r="D76" s="136">
        <v>1</v>
      </c>
      <c r="E76" s="137" t="s">
        <v>28</v>
      </c>
      <c r="F76" s="138" t="s">
        <v>170</v>
      </c>
      <c r="G76" s="139">
        <f t="shared" si="14"/>
        <v>900</v>
      </c>
      <c r="H76" s="64">
        <v>900</v>
      </c>
      <c r="I76" s="50"/>
      <c r="J76" s="35">
        <f t="shared" si="15"/>
        <v>0</v>
      </c>
      <c r="K76" s="36" t="str">
        <f t="shared" si="16"/>
        <v xml:space="preserve"> </v>
      </c>
      <c r="L76" s="119" t="s">
        <v>26</v>
      </c>
      <c r="M76" s="89" t="s">
        <v>24</v>
      </c>
      <c r="N76" s="89"/>
      <c r="O76" s="90"/>
      <c r="P76" s="119" t="s">
        <v>129</v>
      </c>
      <c r="Q76" s="119" t="s">
        <v>130</v>
      </c>
      <c r="R76" s="92">
        <v>21</v>
      </c>
      <c r="S76" s="90"/>
      <c r="T76" s="93" t="s">
        <v>11</v>
      </c>
      <c r="U76" s="27"/>
    </row>
    <row r="77" spans="1:21" ht="65.25" customHeight="1" thickBot="1" x14ac:dyDescent="0.4">
      <c r="A77" s="21"/>
      <c r="B77" s="152">
        <v>71</v>
      </c>
      <c r="C77" s="153" t="s">
        <v>123</v>
      </c>
      <c r="D77" s="154">
        <v>1</v>
      </c>
      <c r="E77" s="155" t="s">
        <v>28</v>
      </c>
      <c r="F77" s="156" t="s">
        <v>171</v>
      </c>
      <c r="G77" s="157">
        <f t="shared" si="14"/>
        <v>220</v>
      </c>
      <c r="H77" s="65">
        <v>220</v>
      </c>
      <c r="I77" s="51"/>
      <c r="J77" s="37">
        <f t="shared" si="15"/>
        <v>0</v>
      </c>
      <c r="K77" s="38" t="str">
        <f t="shared" si="16"/>
        <v xml:space="preserve"> </v>
      </c>
      <c r="L77" s="158"/>
      <c r="M77" s="159"/>
      <c r="N77" s="159"/>
      <c r="O77" s="160"/>
      <c r="P77" s="161"/>
      <c r="Q77" s="161"/>
      <c r="R77" s="162"/>
      <c r="S77" s="160"/>
      <c r="T77" s="163"/>
      <c r="U77" s="27"/>
    </row>
    <row r="78" spans="1:21" ht="15.5" thickTop="1" thickBot="1" x14ac:dyDescent="0.4">
      <c r="C78" s="3"/>
      <c r="D78" s="3"/>
      <c r="E78" s="3"/>
      <c r="F78" s="3"/>
      <c r="G78" s="3"/>
      <c r="J78" s="39"/>
    </row>
    <row r="79" spans="1:21" ht="60.75" customHeight="1" thickTop="1" thickBot="1" x14ac:dyDescent="0.4">
      <c r="B79" s="164" t="s">
        <v>7</v>
      </c>
      <c r="C79" s="164"/>
      <c r="D79" s="164"/>
      <c r="E79" s="164"/>
      <c r="F79" s="164"/>
      <c r="G79" s="40"/>
      <c r="H79" s="41" t="s">
        <v>8</v>
      </c>
      <c r="I79" s="165" t="s">
        <v>9</v>
      </c>
      <c r="J79" s="166"/>
      <c r="K79" s="167"/>
      <c r="L79" s="42"/>
      <c r="M79" s="42"/>
      <c r="N79" s="42"/>
      <c r="O79" s="42"/>
      <c r="P79" s="42"/>
      <c r="Q79" s="42"/>
      <c r="R79" s="42"/>
      <c r="S79" s="18"/>
      <c r="T79" s="43"/>
    </row>
    <row r="80" spans="1:21" ht="33" customHeight="1" thickTop="1" thickBot="1" x14ac:dyDescent="0.4">
      <c r="B80" s="168" t="s">
        <v>25</v>
      </c>
      <c r="C80" s="168"/>
      <c r="D80" s="168"/>
      <c r="E80" s="168"/>
      <c r="F80" s="168"/>
      <c r="G80" s="44"/>
      <c r="H80" s="45">
        <f>SUM(G7:G77)</f>
        <v>40370</v>
      </c>
      <c r="I80" s="169">
        <f>SUM(J7:J77)</f>
        <v>0</v>
      </c>
      <c r="J80" s="170"/>
      <c r="K80" s="171"/>
      <c r="L80" s="42"/>
      <c r="M80" s="42"/>
      <c r="N80" s="42"/>
      <c r="O80" s="42"/>
      <c r="P80" s="42"/>
      <c r="Q80" s="42"/>
      <c r="R80" s="42"/>
    </row>
    <row r="81" ht="14.25" customHeight="1" thickTop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</sheetData>
  <sheetProtection algorithmName="SHA-512" hashValue="MYTMEJDtqX2tV+NDoShZotM7aQ9PAQDwavNQZg4l2agrC43hNMWAEgefak7fXTh+X+EYe1LWoHk2v7KddHWRZw==" saltValue="fnjrs7ZaK4to9SmcsRat/A==" spinCount="100000" sheet="1" objects="1" scenarios="1"/>
  <mergeCells count="62">
    <mergeCell ref="B80:F80"/>
    <mergeCell ref="I80:K80"/>
    <mergeCell ref="B79:F79"/>
    <mergeCell ref="B1:D1"/>
    <mergeCell ref="I79:K79"/>
    <mergeCell ref="B3:C4"/>
    <mergeCell ref="D3:E4"/>
    <mergeCell ref="F3:G4"/>
    <mergeCell ref="P14:P20"/>
    <mergeCell ref="P10:P13"/>
    <mergeCell ref="P7:P9"/>
    <mergeCell ref="R14:R20"/>
    <mergeCell ref="S14:S20"/>
    <mergeCell ref="R10:R13"/>
    <mergeCell ref="S10:S13"/>
    <mergeCell ref="S7:S9"/>
    <mergeCell ref="R7:R9"/>
    <mergeCell ref="S21:S39"/>
    <mergeCell ref="R21:R39"/>
    <mergeCell ref="Q7:Q9"/>
    <mergeCell ref="Q10:Q13"/>
    <mergeCell ref="Q14:Q20"/>
    <mergeCell ref="T14:T20"/>
    <mergeCell ref="T10:T13"/>
    <mergeCell ref="T7:T9"/>
    <mergeCell ref="Q21:Q39"/>
    <mergeCell ref="P21:P39"/>
    <mergeCell ref="R40:R75"/>
    <mergeCell ref="S40:S75"/>
    <mergeCell ref="T40:T75"/>
    <mergeCell ref="T21:T39"/>
    <mergeCell ref="Q40:Q75"/>
    <mergeCell ref="P40:P75"/>
    <mergeCell ref="P76:P77"/>
    <mergeCell ref="Q76:Q77"/>
    <mergeCell ref="R76:R77"/>
    <mergeCell ref="S76:S77"/>
    <mergeCell ref="T76:T77"/>
    <mergeCell ref="O7:O9"/>
    <mergeCell ref="O10:O13"/>
    <mergeCell ref="O14:O20"/>
    <mergeCell ref="N14:N20"/>
    <mergeCell ref="N10:N13"/>
    <mergeCell ref="N7:N9"/>
    <mergeCell ref="M7:M9"/>
    <mergeCell ref="L7:L9"/>
    <mergeCell ref="M10:M13"/>
    <mergeCell ref="L10:L13"/>
    <mergeCell ref="M14:M20"/>
    <mergeCell ref="L14:L20"/>
    <mergeCell ref="L76:L77"/>
    <mergeCell ref="M76:M77"/>
    <mergeCell ref="N76:N77"/>
    <mergeCell ref="O76:O77"/>
    <mergeCell ref="L21:L39"/>
    <mergeCell ref="M21:M39"/>
    <mergeCell ref="N21:N39"/>
    <mergeCell ref="O21:O39"/>
    <mergeCell ref="O40:O75"/>
    <mergeCell ref="N40:N75"/>
    <mergeCell ref="M40:M75"/>
    <mergeCell ref="L40:L75"/>
  </mergeCells>
  <conditionalFormatting sqref="B7:B77">
    <cfRule type="containsBlanks" dxfId="13" priority="89">
      <formula>LEN(TRIM(B7))=0</formula>
    </cfRule>
  </conditionalFormatting>
  <conditionalFormatting sqref="B7:B77">
    <cfRule type="cellIs" dxfId="12" priority="83" operator="greaterThanOrEqual">
      <formula>1</formula>
    </cfRule>
  </conditionalFormatting>
  <conditionalFormatting sqref="K7:K77">
    <cfRule type="cellIs" dxfId="11" priority="80" operator="equal">
      <formula>"VYHOVUJE"</formula>
    </cfRule>
  </conditionalFormatting>
  <conditionalFormatting sqref="K7:K77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77">
    <cfRule type="containsBlanks" dxfId="6" priority="47">
      <formula>LEN(TRIM(I8))=0</formula>
    </cfRule>
  </conditionalFormatting>
  <conditionalFormatting sqref="I8:I77">
    <cfRule type="notContainsBlanks" dxfId="5" priority="46">
      <formula>LEN(TRIM(I8))&gt;0</formula>
    </cfRule>
  </conditionalFormatting>
  <conditionalFormatting sqref="I8:I77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77">
    <cfRule type="containsBlanks" dxfId="0" priority="4">
      <formula>LEN(TRIM(D38))=0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2022-10-07T09:31:09Z</cp:lastPrinted>
  <dcterms:created xsi:type="dcterms:W3CDTF">2014-03-05T12:43:32Z</dcterms:created>
  <dcterms:modified xsi:type="dcterms:W3CDTF">2022-10-07T09:37:54Z</dcterms:modified>
</cp:coreProperties>
</file>